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hers\Desktop\Attend BA aug\"/>
    </mc:Choice>
  </mc:AlternateContent>
  <bookViews>
    <workbookView xWindow="0" yWindow="0" windowWidth="20490" windowHeight="7755"/>
  </bookViews>
  <sheets>
    <sheet name="FYBA A" sheetId="1" r:id="rId1"/>
  </sheets>
  <calcPr calcId="152511"/>
</workbook>
</file>

<file path=xl/calcChain.xml><?xml version="1.0" encoding="utf-8"?>
<calcChain xmlns="http://schemas.openxmlformats.org/spreadsheetml/2006/main">
  <c r="S146" i="1" l="1"/>
  <c r="L146" i="1"/>
  <c r="H146" i="1"/>
  <c r="S145" i="1"/>
  <c r="L145" i="1"/>
  <c r="H145" i="1"/>
  <c r="S144" i="1"/>
  <c r="L144" i="1"/>
  <c r="H144" i="1"/>
  <c r="S143" i="1"/>
  <c r="L143" i="1"/>
  <c r="H143" i="1"/>
  <c r="S142" i="1"/>
  <c r="L142" i="1"/>
  <c r="H142" i="1"/>
  <c r="S141" i="1"/>
  <c r="L141" i="1"/>
  <c r="H141" i="1"/>
  <c r="S140" i="1"/>
  <c r="L140" i="1"/>
  <c r="H140" i="1"/>
  <c r="S139" i="1"/>
  <c r="L139" i="1"/>
  <c r="H139" i="1"/>
  <c r="S138" i="1"/>
  <c r="L138" i="1"/>
  <c r="H138" i="1"/>
  <c r="S137" i="1"/>
  <c r="L137" i="1"/>
  <c r="H137" i="1"/>
  <c r="S136" i="1"/>
  <c r="L136" i="1"/>
  <c r="H136" i="1"/>
  <c r="S135" i="1"/>
  <c r="L135" i="1"/>
  <c r="H135" i="1"/>
  <c r="S134" i="1"/>
  <c r="L134" i="1"/>
  <c r="H134" i="1"/>
  <c r="S133" i="1"/>
  <c r="L133" i="1"/>
  <c r="H133" i="1"/>
  <c r="S132" i="1"/>
  <c r="L132" i="1"/>
  <c r="H132" i="1"/>
  <c r="S131" i="1"/>
  <c r="L131" i="1"/>
  <c r="H131" i="1"/>
  <c r="S130" i="1"/>
  <c r="L130" i="1"/>
  <c r="H130" i="1"/>
  <c r="S129" i="1"/>
  <c r="L129" i="1"/>
  <c r="H129" i="1"/>
  <c r="S128" i="1"/>
  <c r="L128" i="1"/>
  <c r="H128" i="1"/>
  <c r="S127" i="1"/>
  <c r="L127" i="1"/>
  <c r="H127" i="1"/>
  <c r="S126" i="1"/>
  <c r="L126" i="1"/>
  <c r="H126" i="1"/>
  <c r="S125" i="1"/>
  <c r="L125" i="1"/>
  <c r="H125" i="1"/>
  <c r="S124" i="1"/>
  <c r="L124" i="1"/>
  <c r="H124" i="1"/>
  <c r="S123" i="1"/>
  <c r="L123" i="1"/>
  <c r="H123" i="1"/>
  <c r="S122" i="1"/>
  <c r="L122" i="1"/>
  <c r="H122" i="1"/>
  <c r="S121" i="1"/>
  <c r="L121" i="1"/>
  <c r="H121" i="1"/>
  <c r="S120" i="1"/>
  <c r="L120" i="1"/>
  <c r="H120" i="1"/>
  <c r="S119" i="1"/>
  <c r="L119" i="1"/>
  <c r="H119" i="1"/>
  <c r="S118" i="1"/>
  <c r="L118" i="1"/>
  <c r="H118" i="1"/>
  <c r="S117" i="1"/>
  <c r="L117" i="1"/>
  <c r="H117" i="1"/>
  <c r="S116" i="1"/>
  <c r="L116" i="1"/>
  <c r="H116" i="1"/>
  <c r="S115" i="1"/>
  <c r="L115" i="1"/>
  <c r="H115" i="1"/>
  <c r="S114" i="1"/>
  <c r="L114" i="1"/>
  <c r="H114" i="1"/>
  <c r="S113" i="1"/>
  <c r="L113" i="1"/>
  <c r="H113" i="1"/>
  <c r="S112" i="1"/>
  <c r="L112" i="1"/>
  <c r="H112" i="1"/>
  <c r="S111" i="1"/>
  <c r="L111" i="1"/>
  <c r="H111" i="1"/>
  <c r="S110" i="1"/>
  <c r="L110" i="1"/>
  <c r="H110" i="1"/>
  <c r="S109" i="1"/>
  <c r="L109" i="1"/>
  <c r="H109" i="1"/>
  <c r="S108" i="1"/>
  <c r="L108" i="1"/>
  <c r="H108" i="1"/>
  <c r="S107" i="1"/>
  <c r="L107" i="1"/>
  <c r="H107" i="1"/>
  <c r="S106" i="1"/>
  <c r="L106" i="1"/>
  <c r="H106" i="1"/>
  <c r="S105" i="1"/>
  <c r="L105" i="1"/>
  <c r="H105" i="1"/>
  <c r="S104" i="1"/>
  <c r="L104" i="1"/>
  <c r="H104" i="1"/>
  <c r="S103" i="1"/>
  <c r="L103" i="1"/>
  <c r="H103" i="1"/>
  <c r="S102" i="1"/>
  <c r="L102" i="1"/>
  <c r="H102" i="1"/>
  <c r="S101" i="1"/>
  <c r="L101" i="1"/>
  <c r="H101" i="1"/>
  <c r="S100" i="1"/>
  <c r="L100" i="1"/>
  <c r="H100" i="1"/>
  <c r="S99" i="1"/>
  <c r="L99" i="1"/>
  <c r="H99" i="1"/>
  <c r="S98" i="1"/>
  <c r="L98" i="1"/>
  <c r="H98" i="1"/>
  <c r="S97" i="1"/>
  <c r="L97" i="1"/>
  <c r="H97" i="1"/>
  <c r="S96" i="1"/>
  <c r="L96" i="1"/>
  <c r="H96" i="1"/>
  <c r="S95" i="1"/>
  <c r="L95" i="1"/>
  <c r="H95" i="1"/>
  <c r="S94" i="1"/>
  <c r="L94" i="1"/>
  <c r="H94" i="1"/>
  <c r="S93" i="1"/>
  <c r="L93" i="1"/>
  <c r="H93" i="1"/>
  <c r="S92" i="1"/>
  <c r="L92" i="1"/>
  <c r="H92" i="1"/>
  <c r="S91" i="1"/>
  <c r="L91" i="1"/>
  <c r="H91" i="1"/>
  <c r="S90" i="1"/>
  <c r="L90" i="1"/>
  <c r="H90" i="1"/>
  <c r="S89" i="1"/>
  <c r="L89" i="1"/>
  <c r="H89" i="1"/>
  <c r="S88" i="1"/>
  <c r="L88" i="1"/>
  <c r="H88" i="1"/>
  <c r="S87" i="1"/>
  <c r="L87" i="1"/>
  <c r="H87" i="1"/>
  <c r="S86" i="1"/>
  <c r="L86" i="1"/>
  <c r="H86" i="1"/>
  <c r="S85" i="1"/>
  <c r="L85" i="1"/>
  <c r="H85" i="1"/>
  <c r="S84" i="1"/>
  <c r="L84" i="1"/>
  <c r="H84" i="1"/>
  <c r="S83" i="1"/>
  <c r="L83" i="1"/>
  <c r="H83" i="1"/>
  <c r="S82" i="1"/>
  <c r="L82" i="1"/>
  <c r="H82" i="1"/>
  <c r="S81" i="1"/>
  <c r="L81" i="1"/>
  <c r="H81" i="1"/>
  <c r="S80" i="1"/>
  <c r="L80" i="1"/>
  <c r="H80" i="1"/>
  <c r="S79" i="1"/>
  <c r="L79" i="1"/>
  <c r="H79" i="1"/>
  <c r="S78" i="1"/>
  <c r="L78" i="1"/>
  <c r="H78" i="1"/>
  <c r="S77" i="1"/>
  <c r="L77" i="1"/>
  <c r="H77" i="1"/>
  <c r="S76" i="1"/>
  <c r="L76" i="1"/>
  <c r="H76" i="1"/>
  <c r="S75" i="1"/>
  <c r="L75" i="1"/>
  <c r="H75" i="1"/>
  <c r="S74" i="1"/>
  <c r="L74" i="1"/>
  <c r="H74" i="1"/>
  <c r="S73" i="1"/>
  <c r="L73" i="1"/>
  <c r="H73" i="1"/>
  <c r="S72" i="1"/>
  <c r="L72" i="1"/>
  <c r="H72" i="1"/>
  <c r="S71" i="1"/>
  <c r="L71" i="1"/>
  <c r="H71" i="1"/>
  <c r="S70" i="1"/>
  <c r="L70" i="1"/>
  <c r="H70" i="1"/>
  <c r="S69" i="1"/>
  <c r="L69" i="1"/>
  <c r="H69" i="1"/>
  <c r="S68" i="1"/>
  <c r="L68" i="1"/>
  <c r="H68" i="1"/>
  <c r="S67" i="1"/>
  <c r="L67" i="1"/>
  <c r="H67" i="1"/>
  <c r="S66" i="1"/>
  <c r="L66" i="1"/>
  <c r="H66" i="1"/>
  <c r="S65" i="1"/>
  <c r="L65" i="1"/>
  <c r="H65" i="1"/>
  <c r="S64" i="1"/>
  <c r="L64" i="1"/>
  <c r="H64" i="1"/>
  <c r="S63" i="1"/>
  <c r="L63" i="1"/>
  <c r="H63" i="1"/>
  <c r="S62" i="1"/>
  <c r="L62" i="1"/>
  <c r="H62" i="1"/>
  <c r="S61" i="1"/>
  <c r="L61" i="1"/>
  <c r="H61" i="1"/>
  <c r="S60" i="1"/>
  <c r="L60" i="1"/>
  <c r="H60" i="1"/>
  <c r="S59" i="1"/>
  <c r="L59" i="1"/>
  <c r="H59" i="1"/>
  <c r="S58" i="1"/>
  <c r="L58" i="1"/>
  <c r="H58" i="1"/>
  <c r="S57" i="1"/>
  <c r="L57" i="1"/>
  <c r="H57" i="1"/>
  <c r="S56" i="1"/>
  <c r="L56" i="1"/>
  <c r="H56" i="1"/>
  <c r="S55" i="1"/>
  <c r="L55" i="1"/>
  <c r="H55" i="1"/>
  <c r="S54" i="1"/>
  <c r="L54" i="1"/>
  <c r="H54" i="1"/>
  <c r="S53" i="1"/>
  <c r="L53" i="1"/>
  <c r="H53" i="1"/>
  <c r="S52" i="1"/>
  <c r="L52" i="1"/>
  <c r="H52" i="1"/>
  <c r="S51" i="1"/>
  <c r="L51" i="1"/>
  <c r="H51" i="1"/>
  <c r="S50" i="1"/>
  <c r="L50" i="1"/>
  <c r="H50" i="1"/>
  <c r="S49" i="1"/>
  <c r="L49" i="1"/>
  <c r="H49" i="1"/>
  <c r="S48" i="1"/>
  <c r="L48" i="1"/>
  <c r="H48" i="1"/>
  <c r="S47" i="1"/>
  <c r="L47" i="1"/>
  <c r="H47" i="1"/>
  <c r="S46" i="1"/>
  <c r="L46" i="1"/>
  <c r="H46" i="1"/>
  <c r="S45" i="1"/>
  <c r="L45" i="1"/>
  <c r="H45" i="1"/>
  <c r="S44" i="1"/>
  <c r="L44" i="1"/>
  <c r="H44" i="1"/>
  <c r="S43" i="1"/>
  <c r="L43" i="1"/>
  <c r="H43" i="1"/>
  <c r="S42" i="1"/>
  <c r="L42" i="1"/>
  <c r="H42" i="1"/>
  <c r="S41" i="1"/>
  <c r="L41" i="1"/>
  <c r="H41" i="1"/>
  <c r="S40" i="1"/>
  <c r="L40" i="1"/>
  <c r="H40" i="1"/>
  <c r="S39" i="1"/>
  <c r="L39" i="1"/>
  <c r="H39" i="1"/>
  <c r="S38" i="1"/>
  <c r="L38" i="1"/>
  <c r="H38" i="1"/>
  <c r="S37" i="1"/>
  <c r="L37" i="1"/>
  <c r="H37" i="1"/>
  <c r="S36" i="1"/>
  <c r="L36" i="1"/>
  <c r="H36" i="1"/>
  <c r="S35" i="1"/>
  <c r="L35" i="1"/>
  <c r="H35" i="1"/>
  <c r="S34" i="1"/>
  <c r="L34" i="1"/>
  <c r="H34" i="1"/>
  <c r="S33" i="1"/>
  <c r="L33" i="1"/>
  <c r="H33" i="1"/>
  <c r="S32" i="1"/>
  <c r="L32" i="1"/>
  <c r="H32" i="1"/>
  <c r="S31" i="1"/>
  <c r="L31" i="1"/>
  <c r="H31" i="1"/>
  <c r="S30" i="1"/>
  <c r="L30" i="1"/>
  <c r="H30" i="1"/>
  <c r="S29" i="1"/>
  <c r="L29" i="1"/>
  <c r="H29" i="1"/>
  <c r="S28" i="1"/>
  <c r="L28" i="1"/>
  <c r="H28" i="1"/>
  <c r="S27" i="1"/>
  <c r="L27" i="1"/>
  <c r="H27" i="1"/>
  <c r="S26" i="1"/>
  <c r="L26" i="1"/>
  <c r="H26" i="1"/>
  <c r="S25" i="1"/>
  <c r="L25" i="1"/>
  <c r="H25" i="1"/>
  <c r="S24" i="1"/>
  <c r="L24" i="1"/>
  <c r="H24" i="1"/>
  <c r="S23" i="1"/>
  <c r="L23" i="1"/>
  <c r="H23" i="1"/>
  <c r="S22" i="1"/>
  <c r="L22" i="1"/>
  <c r="H22" i="1"/>
  <c r="S21" i="1"/>
  <c r="L21" i="1"/>
  <c r="H21" i="1"/>
  <c r="S20" i="1"/>
  <c r="L20" i="1"/>
  <c r="H20" i="1"/>
  <c r="S19" i="1"/>
  <c r="L19" i="1"/>
  <c r="H19" i="1"/>
  <c r="S18" i="1"/>
  <c r="L18" i="1"/>
  <c r="H18" i="1"/>
  <c r="S17" i="1"/>
  <c r="L17" i="1"/>
  <c r="H17" i="1"/>
  <c r="S16" i="1"/>
  <c r="L16" i="1"/>
  <c r="H16" i="1"/>
  <c r="S15" i="1"/>
  <c r="L15" i="1"/>
  <c r="H15" i="1"/>
  <c r="S14" i="1"/>
  <c r="L14" i="1"/>
  <c r="H14" i="1"/>
  <c r="S13" i="1"/>
  <c r="L13" i="1"/>
  <c r="H13" i="1"/>
  <c r="S12" i="1"/>
  <c r="L12" i="1"/>
  <c r="H12" i="1"/>
  <c r="S11" i="1"/>
  <c r="L11" i="1"/>
  <c r="H11" i="1"/>
  <c r="S10" i="1"/>
  <c r="L10" i="1"/>
  <c r="H10" i="1"/>
  <c r="S9" i="1"/>
  <c r="L9" i="1"/>
  <c r="H9" i="1"/>
  <c r="S8" i="1"/>
  <c r="L8" i="1"/>
  <c r="H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O5" i="1"/>
  <c r="T7" i="1"/>
  <c r="U4" i="1"/>
  <c r="R7" i="1"/>
  <c r="M7" i="1"/>
  <c r="I4" i="1"/>
  <c r="R4" i="1"/>
  <c r="K4" i="1"/>
  <c r="I7" i="1"/>
  <c r="G7" i="1"/>
  <c r="F7" i="1"/>
  <c r="G4" i="1"/>
  <c r="F4" i="1"/>
  <c r="N4" i="1"/>
  <c r="N7" i="1"/>
  <c r="Q4" i="1"/>
  <c r="K7" i="1"/>
  <c r="J4" i="1"/>
  <c r="T4" i="1"/>
  <c r="J7" i="1"/>
  <c r="M4" i="1"/>
  <c r="U7" i="1"/>
  <c r="Q7" i="1"/>
  <c r="R5" i="1" l="1"/>
  <c r="S7" i="1"/>
  <c r="M5" i="1"/>
  <c r="T5" i="1"/>
  <c r="I5" i="1"/>
  <c r="N5" i="1"/>
  <c r="J5" i="1"/>
  <c r="L4" i="1"/>
  <c r="L5" i="1" s="1"/>
  <c r="F5" i="1"/>
  <c r="H4" i="1"/>
  <c r="H5" i="1" s="1"/>
  <c r="G5" i="1"/>
  <c r="K5" i="1"/>
  <c r="S4" i="1"/>
  <c r="S5" i="1" s="1"/>
  <c r="Q5" i="1"/>
  <c r="U5" i="1"/>
  <c r="H7" i="1"/>
  <c r="L7" i="1"/>
</calcChain>
</file>

<file path=xl/sharedStrings.xml><?xml version="1.0" encoding="utf-8"?>
<sst xmlns="http://schemas.openxmlformats.org/spreadsheetml/2006/main" count="865" uniqueCount="178">
  <si>
    <t>FYBA A</t>
  </si>
  <si>
    <t>SUBJECT</t>
  </si>
  <si>
    <t>SOCIOLOGY 1</t>
  </si>
  <si>
    <t>SOC1TOTAL</t>
  </si>
  <si>
    <t>HISTORY 1</t>
  </si>
  <si>
    <t>PSYCHOLOGY 1</t>
  </si>
  <si>
    <t>PSY1 TOTAL</t>
  </si>
  <si>
    <t>F C 1</t>
  </si>
  <si>
    <t>CSK</t>
  </si>
  <si>
    <t>CSK TUTORIALS</t>
  </si>
  <si>
    <t>TUT TAKEN</t>
  </si>
  <si>
    <t>ENGLISH 1</t>
  </si>
  <si>
    <t>ENG1 TOTAL</t>
  </si>
  <si>
    <t>HINDI</t>
  </si>
  <si>
    <t>FRENCH</t>
  </si>
  <si>
    <t>PROFESSOR</t>
  </si>
  <si>
    <t>VS</t>
  </si>
  <si>
    <t>HQ</t>
  </si>
  <si>
    <t>JC</t>
  </si>
  <si>
    <t>SM</t>
  </si>
  <si>
    <t>MR</t>
  </si>
  <si>
    <t>VN</t>
  </si>
  <si>
    <t>PO</t>
  </si>
  <si>
    <t>SL</t>
  </si>
  <si>
    <t>PC</t>
  </si>
  <si>
    <t>BL</t>
  </si>
  <si>
    <t>NO. OF LECTURES TAKEN</t>
  </si>
  <si>
    <t>PERMITTED ABSENCE</t>
  </si>
  <si>
    <t>ROLL NO.</t>
  </si>
  <si>
    <t>NAME OF THE STUDENT</t>
  </si>
  <si>
    <t>SUB1</t>
  </si>
  <si>
    <t>SUB2</t>
  </si>
  <si>
    <t>SUB3</t>
  </si>
  <si>
    <t>NO. OF LECTURES ABSENT</t>
  </si>
  <si>
    <t>ADNAN BAIG</t>
  </si>
  <si>
    <t>French</t>
  </si>
  <si>
    <t>English</t>
  </si>
  <si>
    <t>History</t>
  </si>
  <si>
    <t>AHANA POCHA</t>
  </si>
  <si>
    <t>Sociology</t>
  </si>
  <si>
    <t/>
  </si>
  <si>
    <t>ALMEIDA OLIVIA RACHAEL OSWALD</t>
  </si>
  <si>
    <t>Hindi</t>
  </si>
  <si>
    <t>ALVES ALRIKA ALAN</t>
  </si>
  <si>
    <t>AMANDA MARY DSOUZA</t>
  </si>
  <si>
    <t>AMBADAN VAISHNAVI ANIL</t>
  </si>
  <si>
    <t>ANTHONY ROSY WILLIAM</t>
  </si>
  <si>
    <t>ASHLEY GEORGE DCRUZE</t>
  </si>
  <si>
    <t>BAPTISTA CLAYTON ANTHONY</t>
  </si>
  <si>
    <t>BHAVI VERMA</t>
  </si>
  <si>
    <t>BRAGANZA KIMBERLEY MARK</t>
  </si>
  <si>
    <t>CARDOZ VENCEL JOSEPH</t>
  </si>
  <si>
    <t>CARLOS BEVIN DENZIL</t>
  </si>
  <si>
    <t>CAROL PAUL</t>
  </si>
  <si>
    <t>CASTELINO ELGA THEIA DARRYL</t>
  </si>
  <si>
    <t>CHAGLA SUHAIL AZIM</t>
  </si>
  <si>
    <t>CHETTIAR STEFFI ARULVALAN</t>
  </si>
  <si>
    <t>CLAYTON JONAS SEQUEIRA</t>
  </si>
  <si>
    <t>CORREA CINELLA JACOB</t>
  </si>
  <si>
    <t>CREADO JESSICA LORRAINE COLLIN</t>
  </si>
  <si>
    <t>DAROLE NEHA PRAVEEN</t>
  </si>
  <si>
    <t>DCOSTA CHELSEA LUCIA REMEDIOS</t>
  </si>
  <si>
    <t>DCUNHA DEANDRA MALCOLM</t>
  </si>
  <si>
    <t>DCUNHA PRANITA PHILIP</t>
  </si>
  <si>
    <t>DESOUZA SAMANTHA SAVIO</t>
  </si>
  <si>
    <t>DEVANSH JUNG SHAH</t>
  </si>
  <si>
    <t>DIAS SAVIOLA JOSEFINA</t>
  </si>
  <si>
    <t>DMELLO SIMENTHA HILLARY</t>
  </si>
  <si>
    <t>DSILVA ADELLE RONALD</t>
  </si>
  <si>
    <t>DSILVA NINOSHKA DENAS</t>
  </si>
  <si>
    <t>DSILVIA ANCIA ANIL</t>
  </si>
  <si>
    <t>DSOUZA TANISHKA DON BOSCO</t>
  </si>
  <si>
    <t>DSOUZA ALISHA ANTHONY</t>
  </si>
  <si>
    <t>DSOUZA BETTY JOSEPH</t>
  </si>
  <si>
    <t>DSOUZA CLARITA CHARLES</t>
  </si>
  <si>
    <t>DSOUZA CLIONA GODFREY</t>
  </si>
  <si>
    <t>DSOUZA DIONNE DAVINA DAVID</t>
  </si>
  <si>
    <t>DSOUZA GLORIA SHARON EDWARD</t>
  </si>
  <si>
    <t>DSOUZA JANICE ANN BRIAN</t>
  </si>
  <si>
    <t>DSOUZA JESSICA EDWYN</t>
  </si>
  <si>
    <t>DSOUZA JOEL FRANCIS</t>
  </si>
  <si>
    <t>DSOUZA JOVIL JOSEPH</t>
  </si>
  <si>
    <t>DSOUZA LAURYNN ROGER</t>
  </si>
  <si>
    <t>DSOUZA MURIEL PRISCILLA PAUL</t>
  </si>
  <si>
    <t>DSOUZA NATASHA MALAIKA MARIO</t>
  </si>
  <si>
    <t>FARGOS MAUREEN DOMNIC</t>
  </si>
  <si>
    <t>FERNANDES CANDIDA CLINT</t>
  </si>
  <si>
    <t>FERNANDES CAROLINE CUSTODIO</t>
  </si>
  <si>
    <t>FERNANDES CHRYSHELLE ANTHONY</t>
  </si>
  <si>
    <t>FERNANDES FAITH RACHAEL</t>
  </si>
  <si>
    <t>FERNANDES MARK ERIC</t>
  </si>
  <si>
    <t>FERNANDES MELISA MATIAS</t>
  </si>
  <si>
    <t>FERNANDES PATRICIA PATRICK</t>
  </si>
  <si>
    <t>FERNANDES REEMA REVILSON</t>
  </si>
  <si>
    <t>FERNANDES SIMONE LYZELLE ELRID</t>
  </si>
  <si>
    <t>FERNANDES SYDEL BONIFACE</t>
  </si>
  <si>
    <t>FERNANDES TAMARA MARTINA JOAQUIM VIVIAN</t>
  </si>
  <si>
    <t>FERNANDES TRACY STANISLAUS</t>
  </si>
  <si>
    <t>FERRAO LIZEL JOSEPH</t>
  </si>
  <si>
    <t>GEORGE JOSEPH</t>
  </si>
  <si>
    <t>GHASWALA AFREEN PERCY</t>
  </si>
  <si>
    <t>GOMES KASSANDRA MERVIN</t>
  </si>
  <si>
    <t>GOMES SHANIA IGNATIUS</t>
  </si>
  <si>
    <t>GONSALVES JOVITA MARIA CAJETIAN</t>
  </si>
  <si>
    <t>GUPTA LAKSHMI RAMESH</t>
  </si>
  <si>
    <t>GURAV DEEPAK ANIL</t>
  </si>
  <si>
    <t>INDULKAR ABHISHEK SAMPAT</t>
  </si>
  <si>
    <t>IYER ROSHNI HARI</t>
  </si>
  <si>
    <t>JAMES RHEA ROYSTON</t>
  </si>
  <si>
    <t>JOSEPH MARIYA GEORGE</t>
  </si>
  <si>
    <t>KALE SAMRADNI NITIN</t>
  </si>
  <si>
    <t>KARKERA MISHKA</t>
  </si>
  <si>
    <t>KERENSA MISQUITTA</t>
  </si>
  <si>
    <t>KORIYAN ANGEL XAVI</t>
  </si>
  <si>
    <t>KULSHRESHTHA KASHISH DEEPAK</t>
  </si>
  <si>
    <t>KUNNEL CELESTE JACOB</t>
  </si>
  <si>
    <t>LEMOS MANALI RAJAN</t>
  </si>
  <si>
    <t>LOPES ANNETTE PETER</t>
  </si>
  <si>
    <t>MANIK PRISHITA JITESH</t>
  </si>
  <si>
    <t>MASCARENHAS SHALLAIKA NAVIN</t>
  </si>
  <si>
    <t>MAYEKAR GAURI PRAKASH</t>
  </si>
  <si>
    <t>MENDONCA ELTON PAUL JOSEPH</t>
  </si>
  <si>
    <t>MENEZES RYAN ANCERT IVAN</t>
  </si>
  <si>
    <t>MICHAEL REBECCA WILFRED</t>
  </si>
  <si>
    <t>MILLER SAMANTHA MARIA ROBERT</t>
  </si>
  <si>
    <t>MIR AQSA AZMATULLAH</t>
  </si>
  <si>
    <t>MIRANDA NIKHIL SUNIL</t>
  </si>
  <si>
    <t>MORAES TANISHQUA KEITH</t>
  </si>
  <si>
    <t>MOREY MAYURI VASANTRAO</t>
  </si>
  <si>
    <t>NAYANTHARA SAJEEV</t>
  </si>
  <si>
    <t>NIRULKAR PRACHITI MILIND</t>
  </si>
  <si>
    <t>PATIL ANIKET UMESH</t>
  </si>
  <si>
    <t>PATRAO JACINTA JACINTO</t>
  </si>
  <si>
    <t>PEREIRA ANOUSHKA NITIN</t>
  </si>
  <si>
    <t>PEREIRA DAGELE GERARD</t>
  </si>
  <si>
    <t>PEREIRA KALISTA VALERIE MARK</t>
  </si>
  <si>
    <t>PEREIRA PRIYA FRANCIS</t>
  </si>
  <si>
    <t>PEREIRA ROMMELA MARISSA ROMEO</t>
  </si>
  <si>
    <t>PINTO KRYSTLE LYNDON</t>
  </si>
  <si>
    <t>PUJARI SHRUTI SUDHAKAR</t>
  </si>
  <si>
    <t>QUINEY SALEON MAXY</t>
  </si>
  <si>
    <t>RACHNA SHIVARAMAN</t>
  </si>
  <si>
    <t>RHEA BUDHIRAJA</t>
  </si>
  <si>
    <t>ROBERTS JOSANNE ANSLEM</t>
  </si>
  <si>
    <t>RODRIGUES CRYSTAL JUDE</t>
  </si>
  <si>
    <t>RODRIGUES ELENA PEARL</t>
  </si>
  <si>
    <t>RODRIGUES FELECIA DOMINIC</t>
  </si>
  <si>
    <t>RODRIGUES JOSLIN JERARD</t>
  </si>
  <si>
    <t>RODRIGUES RUSHELLE RONALD</t>
  </si>
  <si>
    <t>SAJI DEVIKA S</t>
  </si>
  <si>
    <t>SAJI MALAVIKA S</t>
  </si>
  <si>
    <t>SAMSON MICHELLE GINELLE</t>
  </si>
  <si>
    <t>SARVANKAR TANVI VIJAY</t>
  </si>
  <si>
    <t>SAYED FARIYA SALIM</t>
  </si>
  <si>
    <t>SEQUEIRA JESSICA EMERICO</t>
  </si>
  <si>
    <t>SEQUEIRA LEONA ROBERT</t>
  </si>
  <si>
    <t>SEQUEIRA SASHA ANN</t>
  </si>
  <si>
    <t>SEQUEIRA SIONA SANJAY</t>
  </si>
  <si>
    <t>SEQUIRA JAIRUS GILBERT</t>
  </si>
  <si>
    <t>SERRAO BLOSSOM MARIA JOHN BAPTIST</t>
  </si>
  <si>
    <t>SHARMA ADITI ARVIND</t>
  </si>
  <si>
    <t>SHARMA MANAV AMIT</t>
  </si>
  <si>
    <t>SHETH ASHMI MANISH</t>
  </si>
  <si>
    <t>SHINDE RUSHAP ARUN</t>
  </si>
  <si>
    <t>SHINDE SHUBHAM ANKUSH</t>
  </si>
  <si>
    <t>SHIRBHATE AMEYA PRAMOD</t>
  </si>
  <si>
    <t>SINGH TANYA RAJU</t>
  </si>
  <si>
    <t>SINHA URVASHI PRASUN</t>
  </si>
  <si>
    <t>SOARES LYMRYNA RAYN</t>
  </si>
  <si>
    <t>SOFIA SHALU</t>
  </si>
  <si>
    <t>SOLOMON NICOLE JAMESON</t>
  </si>
  <si>
    <t>SURVE PIYUSHA MINESH</t>
  </si>
  <si>
    <t>SURVE SAMANTHA TELETIN</t>
  </si>
  <si>
    <t>TEMBURU JHANSHI KRISHNA RAO</t>
  </si>
  <si>
    <t>TIXEIRA ABIGAIL GILROY</t>
  </si>
  <si>
    <t>URANKAR AASHAY SHASHANT</t>
  </si>
  <si>
    <t>VAZ THEA GEORGE</t>
  </si>
  <si>
    <t>ZAHRA SAMEER VAKIL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</si>
</sst>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FF00"/>
      <name val="Arial"/>
      <family val="2"/>
    </font>
    <font>
      <sz val="9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textRotation="45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/>
    <xf numFmtId="0" fontId="2" fillId="2" borderId="0" xfId="0" applyFont="1" applyFill="1" applyAlignment="1">
      <alignment horizontal="center" textRotation="45"/>
    </xf>
    <xf numFmtId="0" fontId="4" fillId="0" borderId="0" xfId="0" applyFont="1" applyAlignment="1"/>
    <xf numFmtId="0" fontId="1" fillId="0" borderId="1" xfId="0" applyFont="1" applyBorder="1" applyAlignment="1">
      <alignment textRotation="45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2" fillId="2" borderId="2" xfId="0" applyFont="1" applyFill="1" applyBorder="1" applyAlignment="1">
      <alignment horizontal="center" textRotation="45"/>
    </xf>
    <xf numFmtId="0" fontId="3" fillId="0" borderId="3" xfId="0" applyFont="1" applyBorder="1"/>
    <xf numFmtId="0" fontId="2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/>
    <xf numFmtId="0" fontId="2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/>
    <xf numFmtId="0" fontId="3" fillId="0" borderId="4" xfId="0" applyFont="1" applyBorder="1"/>
    <xf numFmtId="0" fontId="2" fillId="5" borderId="2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wrapText="1"/>
    </xf>
    <xf numFmtId="0" fontId="3" fillId="5" borderId="4" xfId="0" applyFont="1" applyFill="1" applyBorder="1" applyAlignment="1"/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0" fontId="6" fillId="7" borderId="2" xfId="0" applyFont="1" applyFill="1" applyBorder="1" applyAlignment="1">
      <alignment horizontal="center"/>
    </xf>
    <xf numFmtId="0" fontId="4" fillId="0" borderId="8" xfId="0" applyFont="1" applyBorder="1" applyAlignment="1"/>
    <xf numFmtId="0" fontId="4" fillId="0" borderId="7" xfId="0" applyFont="1" applyBorder="1" applyAlignment="1"/>
    <xf numFmtId="0" fontId="4" fillId="8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842"/>
  <sheetViews>
    <sheetView tabSelected="1" workbookViewId="0">
      <pane ySplit="6" topLeftCell="A142" activePane="bottomLeft" state="frozen"/>
      <selection pane="bottomLeft" activeCell="V143" sqref="V143"/>
    </sheetView>
  </sheetViews>
  <sheetFormatPr defaultColWidth="14.42578125" defaultRowHeight="15.75" customHeight="1" x14ac:dyDescent="0.2"/>
  <cols>
    <col min="1" max="1" width="5.42578125" style="5" customWidth="1"/>
    <col min="2" max="2" width="23.7109375" style="5" customWidth="1"/>
    <col min="3" max="3" width="7.28515625" style="5" customWidth="1"/>
    <col min="4" max="4" width="3.85546875" style="5" customWidth="1"/>
    <col min="5" max="5" width="5.140625" style="5" customWidth="1"/>
    <col min="6" max="6" width="5" style="5" customWidth="1"/>
    <col min="7" max="7" width="5.140625" style="5" customWidth="1"/>
    <col min="8" max="8" width="3.7109375" style="5" customWidth="1"/>
    <col min="9" max="9" width="3.85546875" style="5" customWidth="1"/>
    <col min="10" max="10" width="4" style="5" customWidth="1"/>
    <col min="11" max="11" width="3.7109375" style="5" customWidth="1"/>
    <col min="12" max="12" width="4.5703125" style="5" customWidth="1"/>
    <col min="13" max="13" width="4.7109375" style="5" customWidth="1"/>
    <col min="14" max="14" width="3.5703125" style="5" customWidth="1"/>
    <col min="15" max="15" width="3" style="5" customWidth="1"/>
    <col min="16" max="16" width="2.42578125" style="5" customWidth="1"/>
    <col min="17" max="17" width="3.140625" style="5" customWidth="1"/>
    <col min="18" max="18" width="3.5703125" style="5" customWidth="1"/>
    <col min="19" max="19" width="3" style="5" customWidth="1"/>
    <col min="20" max="20" width="2.5703125" style="5" customWidth="1"/>
    <col min="21" max="21" width="2.42578125" style="5" customWidth="1"/>
    <col min="22" max="16384" width="14.42578125" style="5"/>
  </cols>
  <sheetData>
    <row r="1" spans="1:21" ht="12" x14ac:dyDescent="0.2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59.25" x14ac:dyDescent="0.2">
      <c r="A2" s="6" t="s">
        <v>0</v>
      </c>
      <c r="B2" s="7" t="s">
        <v>1</v>
      </c>
      <c r="C2" s="8"/>
      <c r="D2" s="8"/>
      <c r="E2" s="8"/>
      <c r="F2" s="9" t="s">
        <v>2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5</v>
      </c>
      <c r="L2" s="9" t="s">
        <v>6</v>
      </c>
      <c r="M2" s="9" t="s">
        <v>7</v>
      </c>
      <c r="N2" s="9" t="s">
        <v>8</v>
      </c>
      <c r="O2" s="9" t="s">
        <v>9</v>
      </c>
      <c r="P2" s="9" t="s">
        <v>10</v>
      </c>
      <c r="Q2" s="4" t="s">
        <v>11</v>
      </c>
      <c r="R2" s="9" t="s">
        <v>11</v>
      </c>
      <c r="S2" s="9" t="s">
        <v>12</v>
      </c>
      <c r="T2" s="9" t="s">
        <v>13</v>
      </c>
      <c r="U2" s="4" t="s">
        <v>14</v>
      </c>
    </row>
    <row r="3" spans="1:21" ht="12" x14ac:dyDescent="0.2">
      <c r="A3" s="10"/>
      <c r="B3" s="11" t="s">
        <v>15</v>
      </c>
      <c r="C3" s="12"/>
      <c r="D3" s="12"/>
      <c r="E3" s="13"/>
      <c r="F3" s="11" t="s">
        <v>16</v>
      </c>
      <c r="G3" s="11" t="s">
        <v>17</v>
      </c>
      <c r="H3" s="11"/>
      <c r="I3" s="11" t="s">
        <v>18</v>
      </c>
      <c r="J3" s="11" t="s">
        <v>19</v>
      </c>
      <c r="K3" s="11" t="s">
        <v>20</v>
      </c>
      <c r="L3" s="11"/>
      <c r="M3" s="11" t="s">
        <v>21</v>
      </c>
      <c r="N3" s="11" t="s">
        <v>22</v>
      </c>
      <c r="O3" s="11" t="s">
        <v>22</v>
      </c>
      <c r="P3" s="11"/>
      <c r="Q3" s="11" t="s">
        <v>23</v>
      </c>
      <c r="R3" s="11" t="s">
        <v>22</v>
      </c>
      <c r="S3" s="11"/>
      <c r="T3" s="11" t="s">
        <v>24</v>
      </c>
      <c r="U3" s="11" t="s">
        <v>25</v>
      </c>
    </row>
    <row r="4" spans="1:21" ht="12" x14ac:dyDescent="0.2">
      <c r="A4" s="10"/>
      <c r="B4" s="14" t="s">
        <v>26</v>
      </c>
      <c r="C4" s="15"/>
      <c r="D4" s="15"/>
      <c r="E4" s="16"/>
      <c r="F4" s="14" t="str">
        <f ca="1">IFERROR(__xludf.DUMMYFUNCTION("IMPORTRANGE(""/1vFV8Qd6n0MrPHYBeVp1Y_eB_kbiC7J9TT1whrvu4Vkc"",""SEM1!B4"")"),"14")</f>
        <v>14</v>
      </c>
      <c r="G4" s="14" t="str">
        <f ca="1">IFERROR(__xludf.DUMMYFUNCTION("IMPORTRANGE(""1s_74kVqricL4AunR5DgkEUlmsHFVv0FwbAwsVetzz44"",""SEM1!b4"")"),"0")</f>
        <v>0</v>
      </c>
      <c r="H4" s="14">
        <f ca="1">F4+G4</f>
        <v>14</v>
      </c>
      <c r="I4" s="14" t="str">
        <f ca="1">IFERROR(__xludf.DUMMYFUNCTION("IMPORTRANGE(""1J2GZhFkksEqsXeb9gH18z6QMx_MeIcWP7lO3pLxDwuM"",""sem1!b4"")"),"17")</f>
        <v>17</v>
      </c>
      <c r="J4" s="14" t="str">
        <f ca="1">IFERROR(__xludf.DUMMYFUNCTION("IMPORTRANGE(""1eDh0bZprejd8Sk-g0arGWs1CguB5h65CsNZb4ifRJyc"",""sem1!b4"")"),"8")</f>
        <v>8</v>
      </c>
      <c r="K4" s="14" t="str">
        <f ca="1">IFERROR(__xludf.DUMMYFUNCTION("IMPORTRANGE(""1cuHU18bgg3BYG1w3xCJzxwXR4awLsrxl306BRvyNzss"",""sem1!b4"")"),"10")</f>
        <v>10</v>
      </c>
      <c r="L4" s="14">
        <f ca="1">J4+K4</f>
        <v>18</v>
      </c>
      <c r="M4" s="14" t="str">
        <f ca="1">IFERROR(__xludf.DUMMYFUNCTION("IMPORTRANGE(""1p5A3O0mEnQlpJuaKt5PaP4N_H77OeN6ogxkOU5tadMA"",""sem1!b4"")"),"15")</f>
        <v>15</v>
      </c>
      <c r="N4" s="14" t="str">
        <f ca="1">IFERROR(__xludf.DUMMYFUNCTION("IMPORTRANGE(""11PF-x3FcfnW34o-wCgHGaZiG9qPetFatepPfH6yURdc"",""sem1!b4:C4"")"),"11")</f>
        <v>11</v>
      </c>
      <c r="O4" s="14">
        <v>3</v>
      </c>
      <c r="P4" s="14"/>
      <c r="Q4" s="14" t="str">
        <f ca="1">IFERROR(__xludf.DUMMYFUNCTION("IMPORTRANGE(""1oUqJHR3br7Xdz3Oh2eaCuZvV3CuWnXfIEErdflme6Vc"",""sem1!B4"")"),"6")</f>
        <v>6</v>
      </c>
      <c r="R4" s="14" t="str">
        <f ca="1">IFERROR(__xludf.DUMMYFUNCTION("IMPORTRANGE(""11PF-x3FcfnW34o-wCgHGaZiG9qPetFatepPfH6yURdc"",""sem1!G4"")"),"11")</f>
        <v>11</v>
      </c>
      <c r="S4" s="14">
        <f ca="1">Q4+R4</f>
        <v>17</v>
      </c>
      <c r="T4" s="14" t="str">
        <f ca="1">IFERROR(__xludf.DUMMYFUNCTION("IMPORTRANGE(""10Gduxw5AUy8cEM4HAsDmB-LJgkNqlp0hDtGBhUn59w4"",""SEM1!B4"")"),"8")</f>
        <v>8</v>
      </c>
      <c r="U4" s="14" t="str">
        <f ca="1">IFERROR(__xludf.DUMMYFUNCTION("IMPORTRANGE(""1WoEjuOiwKfacCzMwjiDTXHBR8ahOEqnGnY5NOSM40Ic"",""SEM1!B4"")"),"12")</f>
        <v>12</v>
      </c>
    </row>
    <row r="5" spans="1:21" ht="12" x14ac:dyDescent="0.2">
      <c r="A5" s="17"/>
      <c r="B5" s="18" t="s">
        <v>27</v>
      </c>
      <c r="C5" s="19"/>
      <c r="D5" s="19"/>
      <c r="E5" s="20"/>
      <c r="F5" s="18">
        <f t="shared" ref="F5:O5" ca="1" si="0">FLOOR(F4/4,1)</f>
        <v>3</v>
      </c>
      <c r="G5" s="18">
        <f t="shared" ca="1" si="0"/>
        <v>0</v>
      </c>
      <c r="H5" s="18">
        <f t="shared" ca="1" si="0"/>
        <v>3</v>
      </c>
      <c r="I5" s="18">
        <f t="shared" ca="1" si="0"/>
        <v>4</v>
      </c>
      <c r="J5" s="18">
        <f t="shared" ca="1" si="0"/>
        <v>2</v>
      </c>
      <c r="K5" s="18">
        <f t="shared" ca="1" si="0"/>
        <v>2</v>
      </c>
      <c r="L5" s="18">
        <f t="shared" ca="1" si="0"/>
        <v>4</v>
      </c>
      <c r="M5" s="18">
        <f t="shared" ca="1" si="0"/>
        <v>3</v>
      </c>
      <c r="N5" s="18">
        <f t="shared" ca="1" si="0"/>
        <v>2</v>
      </c>
      <c r="O5" s="18">
        <f t="shared" si="0"/>
        <v>0</v>
      </c>
      <c r="P5" s="18"/>
      <c r="Q5" s="18">
        <f t="shared" ref="Q5:U5" ca="1" si="1">FLOOR(Q4/4,1)</f>
        <v>1</v>
      </c>
      <c r="R5" s="18">
        <f t="shared" ca="1" si="1"/>
        <v>2</v>
      </c>
      <c r="S5" s="18">
        <f t="shared" ca="1" si="1"/>
        <v>4</v>
      </c>
      <c r="T5" s="18">
        <f t="shared" ca="1" si="1"/>
        <v>2</v>
      </c>
      <c r="U5" s="18">
        <f t="shared" ca="1" si="1"/>
        <v>3</v>
      </c>
    </row>
    <row r="6" spans="1:21" ht="12" x14ac:dyDescent="0.2">
      <c r="A6" s="21" t="s">
        <v>28</v>
      </c>
      <c r="B6" s="22" t="s">
        <v>29</v>
      </c>
      <c r="C6" s="22" t="s">
        <v>30</v>
      </c>
      <c r="D6" s="22" t="s">
        <v>31</v>
      </c>
      <c r="E6" s="23" t="s">
        <v>32</v>
      </c>
      <c r="F6" s="24" t="s">
        <v>33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</row>
    <row r="7" spans="1:21" ht="22.5" customHeight="1" x14ac:dyDescent="0.2">
      <c r="A7" s="27">
        <v>1</v>
      </c>
      <c r="B7" s="28" t="s">
        <v>34</v>
      </c>
      <c r="C7" s="29" t="s">
        <v>35</v>
      </c>
      <c r="D7" s="29" t="s">
        <v>36</v>
      </c>
      <c r="E7" s="29" t="s">
        <v>37</v>
      </c>
      <c r="F7" s="30" t="str">
        <f ca="1">IFERROR(__xludf.DUMMYFUNCTION("IMPORTRANGE(""1vFV8Qd6n0MrPHYBeVp1Y_eB_kbiC7J9TT1whrvu4Vkc"",""SEM1!B6:B145"")"),"")</f>
        <v/>
      </c>
      <c r="G7" s="30" t="str">
        <f ca="1">IFERROR(__xludf.DUMMYFUNCTION("IMPORTRANGE(""1s_74kVqricL4AunR5DgkEUlmsHFVv0FwbAwsVetzz44"",""SEM1!b6:b150"")"),"0")</f>
        <v>0</v>
      </c>
      <c r="H7" s="30" t="str">
        <f t="shared" ref="H7:H146" ca="1" si="2">IF(F7="","",F7+G7)</f>
        <v/>
      </c>
      <c r="I7" s="30" t="str">
        <f ca="1">IFERROR(__xludf.DUMMYFUNCTION("IMPORTRANGE(""1J2GZhFkksEqsXeb9gH18z6QMx_MeIcWP7lO3pLxDwuM"",""sem1!b6:b150"")"),"15")</f>
        <v>15</v>
      </c>
      <c r="J7" s="30" t="str">
        <f ca="1">IFERROR(__xludf.DUMMYFUNCTION("IMPORTRANGE(""1eDh0bZprejd8Sk-g0arGWs1CguB5h65CsNZb4ifRJyc"",""sem1!b6:b150"")"),"4")</f>
        <v>4</v>
      </c>
      <c r="K7" s="30" t="str">
        <f ca="1">IFERROR(__xludf.DUMMYFUNCTION("IMPORTRANGE(""1cuHU18bgg3BYG1w3xCJzxwXR4awLsrxl306BRvyNzss"",""sem1!b6:b150"")"),"8")</f>
        <v>8</v>
      </c>
      <c r="L7" s="30">
        <f t="shared" ref="L7:L146" ca="1" si="3">J7+K7</f>
        <v>12</v>
      </c>
      <c r="M7" s="30" t="str">
        <f ca="1">IFERROR(__xludf.DUMMYFUNCTION("IMPORTRANGE(""1p5A3O0mEnQlpJuaKt5PaP4N_H77OeN6ogxkOU5tadMA"",""sem1!b6:b150"")"),"11")</f>
        <v>11</v>
      </c>
      <c r="N7" s="30" t="str">
        <f ca="1">IFERROR(__xludf.DUMMYFUNCTION("IMPORTRANGE(""11PF-x3FcfnW34o-wCgHGaZiG9qPetFatepPfH6yURdc"",""sem1!b6:D150"")"),"6")</f>
        <v>6</v>
      </c>
      <c r="O7" s="30">
        <v>2</v>
      </c>
      <c r="P7" s="30">
        <v>0</v>
      </c>
      <c r="Q7" s="30" t="str">
        <f ca="1">IFERROR(__xludf.DUMMYFUNCTION("IMPORTRANGE(""1oUqJHR3br7Xdz3Oh2eaCuZvV3CuWnXfIEErdflme6Vc"",""sem1!B6:B150"")"),"2")</f>
        <v>2</v>
      </c>
      <c r="R7" s="30" t="str">
        <f ca="1">IFERROR(__xludf.DUMMYFUNCTION("IMPORTRANGE(""11PF-x3FcfnW34o-wCgHGaZiG9qPetFatepPfH6yURdc"",""sem1!G6:G150"")"),"6")</f>
        <v>6</v>
      </c>
      <c r="S7" s="30">
        <f t="shared" ref="S7:S146" ca="1" si="4">Q7+R7</f>
        <v>8</v>
      </c>
      <c r="T7" s="30" t="str">
        <f ca="1">IFERROR(__xludf.DUMMYFUNCTION("IMPORTRANGE(""10Gduxw5AUy8cEM4HAsDmB-LJgkNqlp0hDtGBhUn59w4"",""SEM1!B6:B150"")"),"0")</f>
        <v>0</v>
      </c>
      <c r="U7" s="30" t="str">
        <f ca="1">IFERROR(__xludf.DUMMYFUNCTION("IMPORTRANGE(""1WoEjuOiwKfacCzMwjiDTXHBR8ahOEqnGnY5NOSM40Ic"",""SEM1!B6:B150"")"),"9")</f>
        <v>9</v>
      </c>
    </row>
    <row r="8" spans="1:21" ht="22.5" customHeight="1" x14ac:dyDescent="0.2">
      <c r="A8" s="27">
        <f t="shared" ref="A8:A146" si="5">A7+1</f>
        <v>2</v>
      </c>
      <c r="B8" s="29" t="s">
        <v>38</v>
      </c>
      <c r="C8" s="29" t="s">
        <v>35</v>
      </c>
      <c r="D8" s="29" t="s">
        <v>36</v>
      </c>
      <c r="E8" s="29" t="s">
        <v>39</v>
      </c>
      <c r="F8" s="31" t="s">
        <v>40</v>
      </c>
      <c r="G8" s="31">
        <v>0</v>
      </c>
      <c r="H8" s="30" t="str">
        <f t="shared" si="2"/>
        <v/>
      </c>
      <c r="I8" s="30" t="s">
        <v>40</v>
      </c>
      <c r="J8" s="30">
        <v>8</v>
      </c>
      <c r="K8" s="31">
        <v>10</v>
      </c>
      <c r="L8" s="30">
        <f t="shared" si="3"/>
        <v>18</v>
      </c>
      <c r="M8" s="31">
        <v>15</v>
      </c>
      <c r="N8" s="31">
        <v>11</v>
      </c>
      <c r="O8" s="31">
        <v>2</v>
      </c>
      <c r="P8" s="31">
        <v>0</v>
      </c>
      <c r="Q8" s="30">
        <v>6</v>
      </c>
      <c r="R8" s="30">
        <v>11</v>
      </c>
      <c r="S8" s="30">
        <f t="shared" si="4"/>
        <v>17</v>
      </c>
      <c r="T8" s="30">
        <v>0</v>
      </c>
      <c r="U8" s="30" t="s">
        <v>40</v>
      </c>
    </row>
    <row r="9" spans="1:21" ht="22.5" customHeight="1" x14ac:dyDescent="0.2">
      <c r="A9" s="27">
        <f t="shared" si="5"/>
        <v>3</v>
      </c>
      <c r="B9" s="29" t="s">
        <v>41</v>
      </c>
      <c r="C9" s="29" t="s">
        <v>42</v>
      </c>
      <c r="D9" s="29" t="s">
        <v>36</v>
      </c>
      <c r="E9" s="29" t="s">
        <v>39</v>
      </c>
      <c r="F9" s="31">
        <v>4</v>
      </c>
      <c r="G9" s="31">
        <v>0</v>
      </c>
      <c r="H9" s="30">
        <f t="shared" si="2"/>
        <v>4</v>
      </c>
      <c r="I9" s="30" t="s">
        <v>40</v>
      </c>
      <c r="J9" s="30">
        <v>0</v>
      </c>
      <c r="K9" s="31">
        <v>1</v>
      </c>
      <c r="L9" s="30">
        <f t="shared" si="3"/>
        <v>1</v>
      </c>
      <c r="M9" s="31">
        <v>4</v>
      </c>
      <c r="N9" s="31">
        <v>3</v>
      </c>
      <c r="O9" s="31">
        <v>0</v>
      </c>
      <c r="P9" s="31">
        <v>0</v>
      </c>
      <c r="Q9" s="30">
        <v>0</v>
      </c>
      <c r="R9" s="30">
        <v>0</v>
      </c>
      <c r="S9" s="30">
        <f t="shared" si="4"/>
        <v>0</v>
      </c>
      <c r="T9" s="30">
        <v>3</v>
      </c>
      <c r="U9" s="30" t="s">
        <v>40</v>
      </c>
    </row>
    <row r="10" spans="1:21" ht="22.5" customHeight="1" x14ac:dyDescent="0.2">
      <c r="A10" s="27">
        <f t="shared" si="5"/>
        <v>4</v>
      </c>
      <c r="B10" s="29" t="s">
        <v>43</v>
      </c>
      <c r="C10" s="29" t="s">
        <v>42</v>
      </c>
      <c r="D10" s="29" t="s">
        <v>36</v>
      </c>
      <c r="E10" s="29" t="s">
        <v>39</v>
      </c>
      <c r="F10" s="31">
        <v>8</v>
      </c>
      <c r="G10" s="31">
        <v>0</v>
      </c>
      <c r="H10" s="30">
        <f t="shared" si="2"/>
        <v>8</v>
      </c>
      <c r="I10" s="30" t="s">
        <v>40</v>
      </c>
      <c r="J10" s="30">
        <v>5</v>
      </c>
      <c r="K10" s="31">
        <v>5</v>
      </c>
      <c r="L10" s="30">
        <f t="shared" si="3"/>
        <v>10</v>
      </c>
      <c r="M10" s="31">
        <v>11</v>
      </c>
      <c r="N10" s="31">
        <v>7</v>
      </c>
      <c r="O10" s="31">
        <v>2</v>
      </c>
      <c r="P10" s="31">
        <v>0</v>
      </c>
      <c r="Q10" s="30">
        <v>2</v>
      </c>
      <c r="R10" s="30">
        <v>7</v>
      </c>
      <c r="S10" s="30">
        <f t="shared" si="4"/>
        <v>9</v>
      </c>
      <c r="T10" s="30">
        <v>6</v>
      </c>
      <c r="U10" s="30" t="s">
        <v>40</v>
      </c>
    </row>
    <row r="11" spans="1:21" ht="22.5" customHeight="1" x14ac:dyDescent="0.2">
      <c r="A11" s="27">
        <f t="shared" si="5"/>
        <v>5</v>
      </c>
      <c r="B11" s="29" t="s">
        <v>44</v>
      </c>
      <c r="C11" s="29" t="s">
        <v>35</v>
      </c>
      <c r="D11" s="29" t="s">
        <v>36</v>
      </c>
      <c r="E11" s="29" t="s">
        <v>39</v>
      </c>
      <c r="F11" s="31">
        <v>1</v>
      </c>
      <c r="G11" s="31">
        <v>0</v>
      </c>
      <c r="H11" s="30">
        <f t="shared" si="2"/>
        <v>1</v>
      </c>
      <c r="I11" s="30" t="s">
        <v>40</v>
      </c>
      <c r="J11" s="30">
        <v>1</v>
      </c>
      <c r="K11" s="31">
        <v>2</v>
      </c>
      <c r="L11" s="30">
        <f t="shared" si="3"/>
        <v>3</v>
      </c>
      <c r="M11" s="31">
        <v>5</v>
      </c>
      <c r="N11" s="31">
        <v>2</v>
      </c>
      <c r="O11" s="31">
        <v>2</v>
      </c>
      <c r="P11" s="31">
        <v>0</v>
      </c>
      <c r="Q11" s="30">
        <v>1</v>
      </c>
      <c r="R11" s="30">
        <v>2</v>
      </c>
      <c r="S11" s="30">
        <f t="shared" si="4"/>
        <v>3</v>
      </c>
      <c r="T11" s="30">
        <v>0</v>
      </c>
      <c r="U11" s="30">
        <v>0</v>
      </c>
    </row>
    <row r="12" spans="1:21" ht="22.5" customHeight="1" x14ac:dyDescent="0.2">
      <c r="A12" s="27">
        <f t="shared" si="5"/>
        <v>6</v>
      </c>
      <c r="B12" s="29" t="s">
        <v>45</v>
      </c>
      <c r="C12" s="29" t="s">
        <v>42</v>
      </c>
      <c r="D12" s="29" t="s">
        <v>36</v>
      </c>
      <c r="E12" s="29" t="s">
        <v>37</v>
      </c>
      <c r="F12" s="31" t="s">
        <v>40</v>
      </c>
      <c r="G12" s="31">
        <v>0</v>
      </c>
      <c r="H12" s="30" t="str">
        <f t="shared" si="2"/>
        <v/>
      </c>
      <c r="I12" s="30">
        <v>17</v>
      </c>
      <c r="J12" s="30">
        <v>8</v>
      </c>
      <c r="K12" s="31">
        <v>9</v>
      </c>
      <c r="L12" s="30">
        <f t="shared" si="3"/>
        <v>17</v>
      </c>
      <c r="M12" s="31">
        <v>13</v>
      </c>
      <c r="N12" s="31">
        <v>11</v>
      </c>
      <c r="O12" s="31">
        <v>2</v>
      </c>
      <c r="P12" s="31">
        <v>0</v>
      </c>
      <c r="Q12" s="30">
        <v>6</v>
      </c>
      <c r="R12" s="30">
        <v>11</v>
      </c>
      <c r="S12" s="30">
        <f t="shared" si="4"/>
        <v>17</v>
      </c>
      <c r="T12" s="30">
        <v>8</v>
      </c>
      <c r="U12" s="30" t="s">
        <v>40</v>
      </c>
    </row>
    <row r="13" spans="1:21" ht="22.5" customHeight="1" x14ac:dyDescent="0.2">
      <c r="A13" s="27">
        <f t="shared" si="5"/>
        <v>7</v>
      </c>
      <c r="B13" s="29" t="s">
        <v>46</v>
      </c>
      <c r="C13" s="29" t="s">
        <v>42</v>
      </c>
      <c r="D13" s="29" t="s">
        <v>36</v>
      </c>
      <c r="E13" s="29" t="s">
        <v>37</v>
      </c>
      <c r="F13" s="31" t="s">
        <v>40</v>
      </c>
      <c r="G13" s="31">
        <v>0</v>
      </c>
      <c r="H13" s="30" t="str">
        <f t="shared" si="2"/>
        <v/>
      </c>
      <c r="I13" s="30">
        <v>2</v>
      </c>
      <c r="J13" s="30">
        <v>2</v>
      </c>
      <c r="K13" s="31">
        <v>3</v>
      </c>
      <c r="L13" s="30">
        <f t="shared" si="3"/>
        <v>5</v>
      </c>
      <c r="M13" s="31">
        <v>3</v>
      </c>
      <c r="N13" s="31">
        <v>1</v>
      </c>
      <c r="O13" s="31">
        <v>0</v>
      </c>
      <c r="P13" s="31">
        <v>0</v>
      </c>
      <c r="Q13" s="30">
        <v>1</v>
      </c>
      <c r="R13" s="30">
        <v>5</v>
      </c>
      <c r="S13" s="30">
        <f t="shared" si="4"/>
        <v>6</v>
      </c>
      <c r="T13" s="30">
        <v>2</v>
      </c>
      <c r="U13" s="30" t="s">
        <v>40</v>
      </c>
    </row>
    <row r="14" spans="1:21" ht="22.5" customHeight="1" x14ac:dyDescent="0.2">
      <c r="A14" s="27">
        <f t="shared" si="5"/>
        <v>8</v>
      </c>
      <c r="B14" s="29" t="s">
        <v>47</v>
      </c>
      <c r="C14" s="29" t="s">
        <v>35</v>
      </c>
      <c r="D14" s="29" t="s">
        <v>36</v>
      </c>
      <c r="E14" s="29" t="s">
        <v>39</v>
      </c>
      <c r="F14" s="31">
        <v>3</v>
      </c>
      <c r="G14" s="31">
        <v>0</v>
      </c>
      <c r="H14" s="30">
        <f t="shared" si="2"/>
        <v>3</v>
      </c>
      <c r="I14" s="30" t="s">
        <v>40</v>
      </c>
      <c r="J14" s="30">
        <v>0</v>
      </c>
      <c r="K14" s="31">
        <v>2</v>
      </c>
      <c r="L14" s="30">
        <f t="shared" si="3"/>
        <v>2</v>
      </c>
      <c r="M14" s="31">
        <v>4</v>
      </c>
      <c r="N14" s="31">
        <v>4</v>
      </c>
      <c r="O14" s="31">
        <v>0</v>
      </c>
      <c r="P14" s="31">
        <v>0</v>
      </c>
      <c r="Q14" s="30">
        <v>2</v>
      </c>
      <c r="R14" s="30">
        <v>5</v>
      </c>
      <c r="S14" s="30">
        <f t="shared" si="4"/>
        <v>7</v>
      </c>
      <c r="T14" s="30">
        <v>0</v>
      </c>
      <c r="U14" s="30">
        <v>0</v>
      </c>
    </row>
    <row r="15" spans="1:21" ht="22.5" customHeight="1" x14ac:dyDescent="0.2">
      <c r="A15" s="27">
        <f t="shared" si="5"/>
        <v>9</v>
      </c>
      <c r="B15" s="29" t="s">
        <v>48</v>
      </c>
      <c r="C15" s="29" t="s">
        <v>42</v>
      </c>
      <c r="D15" s="29" t="s">
        <v>36</v>
      </c>
      <c r="E15" s="29" t="s">
        <v>39</v>
      </c>
      <c r="F15" s="31">
        <v>3</v>
      </c>
      <c r="G15" s="31">
        <v>0</v>
      </c>
      <c r="H15" s="30">
        <f t="shared" si="2"/>
        <v>3</v>
      </c>
      <c r="I15" s="30" t="s">
        <v>40</v>
      </c>
      <c r="J15" s="30">
        <v>1</v>
      </c>
      <c r="K15" s="31">
        <v>3</v>
      </c>
      <c r="L15" s="30">
        <f t="shared" si="3"/>
        <v>4</v>
      </c>
      <c r="M15" s="31">
        <v>7</v>
      </c>
      <c r="N15" s="31">
        <v>5</v>
      </c>
      <c r="O15" s="31">
        <v>2</v>
      </c>
      <c r="P15" s="31">
        <v>0</v>
      </c>
      <c r="Q15" s="30">
        <v>2</v>
      </c>
      <c r="R15" s="30">
        <v>6</v>
      </c>
      <c r="S15" s="30">
        <f t="shared" si="4"/>
        <v>8</v>
      </c>
      <c r="T15" s="30">
        <v>3</v>
      </c>
      <c r="U15" s="30" t="s">
        <v>40</v>
      </c>
    </row>
    <row r="16" spans="1:21" ht="22.5" customHeight="1" x14ac:dyDescent="0.2">
      <c r="A16" s="27">
        <f t="shared" si="5"/>
        <v>10</v>
      </c>
      <c r="B16" s="29" t="s">
        <v>49</v>
      </c>
      <c r="C16" s="29" t="s">
        <v>35</v>
      </c>
      <c r="D16" s="29" t="s">
        <v>36</v>
      </c>
      <c r="E16" s="29" t="s">
        <v>39</v>
      </c>
      <c r="F16" s="31" t="s">
        <v>40</v>
      </c>
      <c r="G16" s="31">
        <v>0</v>
      </c>
      <c r="H16" s="30" t="str">
        <f t="shared" si="2"/>
        <v/>
      </c>
      <c r="I16" s="30" t="s">
        <v>40</v>
      </c>
      <c r="J16" s="30">
        <v>8</v>
      </c>
      <c r="K16" s="31">
        <v>8</v>
      </c>
      <c r="L16" s="30">
        <f t="shared" si="3"/>
        <v>16</v>
      </c>
      <c r="M16" s="31">
        <v>15</v>
      </c>
      <c r="N16" s="31">
        <v>11</v>
      </c>
      <c r="O16" s="31">
        <v>2</v>
      </c>
      <c r="P16" s="31">
        <v>0</v>
      </c>
      <c r="Q16" s="30">
        <v>6</v>
      </c>
      <c r="R16" s="30">
        <v>11</v>
      </c>
      <c r="S16" s="30">
        <f t="shared" si="4"/>
        <v>17</v>
      </c>
      <c r="T16" s="30">
        <v>0</v>
      </c>
      <c r="U16" s="30" t="s">
        <v>40</v>
      </c>
    </row>
    <row r="17" spans="1:21" ht="22.5" customHeight="1" x14ac:dyDescent="0.2">
      <c r="A17" s="27">
        <f t="shared" si="5"/>
        <v>11</v>
      </c>
      <c r="B17" s="29" t="s">
        <v>50</v>
      </c>
      <c r="C17" s="29" t="s">
        <v>42</v>
      </c>
      <c r="D17" s="29" t="s">
        <v>36</v>
      </c>
      <c r="E17" s="29" t="s">
        <v>37</v>
      </c>
      <c r="F17" s="31" t="s">
        <v>40</v>
      </c>
      <c r="G17" s="31">
        <v>0</v>
      </c>
      <c r="H17" s="30" t="str">
        <f t="shared" si="2"/>
        <v/>
      </c>
      <c r="I17" s="30">
        <v>14</v>
      </c>
      <c r="J17" s="30">
        <v>5</v>
      </c>
      <c r="K17" s="31">
        <v>4</v>
      </c>
      <c r="L17" s="30">
        <f t="shared" si="3"/>
        <v>9</v>
      </c>
      <c r="M17" s="31">
        <v>10</v>
      </c>
      <c r="N17" s="31">
        <v>9</v>
      </c>
      <c r="O17" s="31">
        <v>2</v>
      </c>
      <c r="P17" s="31">
        <v>0</v>
      </c>
      <c r="Q17" s="30">
        <v>4</v>
      </c>
      <c r="R17" s="30">
        <v>10</v>
      </c>
      <c r="S17" s="30">
        <f t="shared" si="4"/>
        <v>14</v>
      </c>
      <c r="T17" s="30">
        <v>5</v>
      </c>
      <c r="U17" s="30" t="s">
        <v>40</v>
      </c>
    </row>
    <row r="18" spans="1:21" ht="22.5" customHeight="1" x14ac:dyDescent="0.2">
      <c r="A18" s="27">
        <f t="shared" si="5"/>
        <v>12</v>
      </c>
      <c r="B18" s="29" t="s">
        <v>51</v>
      </c>
      <c r="C18" s="29" t="s">
        <v>42</v>
      </c>
      <c r="D18" s="29" t="s">
        <v>36</v>
      </c>
      <c r="E18" s="29" t="s">
        <v>37</v>
      </c>
      <c r="F18" s="31" t="s">
        <v>40</v>
      </c>
      <c r="G18" s="31">
        <v>0</v>
      </c>
      <c r="H18" s="30" t="str">
        <f t="shared" si="2"/>
        <v/>
      </c>
      <c r="I18" s="30">
        <v>17</v>
      </c>
      <c r="J18" s="30">
        <v>8</v>
      </c>
      <c r="K18" s="31">
        <v>7</v>
      </c>
      <c r="L18" s="30">
        <f t="shared" si="3"/>
        <v>15</v>
      </c>
      <c r="M18" s="31">
        <v>13</v>
      </c>
      <c r="N18" s="31">
        <v>11</v>
      </c>
      <c r="O18" s="31">
        <v>2</v>
      </c>
      <c r="P18" s="31">
        <v>0</v>
      </c>
      <c r="Q18" s="30">
        <v>6</v>
      </c>
      <c r="R18" s="30">
        <v>11</v>
      </c>
      <c r="S18" s="30">
        <f t="shared" si="4"/>
        <v>17</v>
      </c>
      <c r="T18" s="30">
        <v>7</v>
      </c>
      <c r="U18" s="30" t="s">
        <v>40</v>
      </c>
    </row>
    <row r="19" spans="1:21" ht="22.5" customHeight="1" x14ac:dyDescent="0.2">
      <c r="A19" s="27">
        <f t="shared" si="5"/>
        <v>13</v>
      </c>
      <c r="B19" s="29" t="s">
        <v>52</v>
      </c>
      <c r="C19" s="29" t="s">
        <v>35</v>
      </c>
      <c r="D19" s="29" t="s">
        <v>36</v>
      </c>
      <c r="E19" s="29" t="s">
        <v>37</v>
      </c>
      <c r="F19" s="31" t="s">
        <v>40</v>
      </c>
      <c r="G19" s="31">
        <v>0</v>
      </c>
      <c r="H19" s="30" t="str">
        <f t="shared" si="2"/>
        <v/>
      </c>
      <c r="I19" s="30">
        <v>6</v>
      </c>
      <c r="J19" s="30">
        <v>2</v>
      </c>
      <c r="K19" s="31">
        <v>2</v>
      </c>
      <c r="L19" s="30">
        <f t="shared" si="3"/>
        <v>4</v>
      </c>
      <c r="M19" s="31">
        <v>2</v>
      </c>
      <c r="N19" s="31">
        <v>5</v>
      </c>
      <c r="O19" s="31">
        <v>1</v>
      </c>
      <c r="P19" s="31">
        <v>0</v>
      </c>
      <c r="Q19" s="30">
        <v>1</v>
      </c>
      <c r="R19" s="30">
        <v>1</v>
      </c>
      <c r="S19" s="30">
        <f t="shared" si="4"/>
        <v>2</v>
      </c>
      <c r="T19" s="30">
        <v>0</v>
      </c>
      <c r="U19" s="30">
        <v>0</v>
      </c>
    </row>
    <row r="20" spans="1:21" ht="22.5" customHeight="1" x14ac:dyDescent="0.2">
      <c r="A20" s="27">
        <f t="shared" si="5"/>
        <v>14</v>
      </c>
      <c r="B20" s="29" t="s">
        <v>53</v>
      </c>
      <c r="C20" s="29" t="s">
        <v>35</v>
      </c>
      <c r="D20" s="29" t="s">
        <v>36</v>
      </c>
      <c r="E20" s="29" t="s">
        <v>39</v>
      </c>
      <c r="F20" s="31">
        <v>5</v>
      </c>
      <c r="G20" s="31">
        <v>0</v>
      </c>
      <c r="H20" s="30">
        <f t="shared" si="2"/>
        <v>5</v>
      </c>
      <c r="I20" s="30" t="s">
        <v>40</v>
      </c>
      <c r="J20" s="30">
        <v>2</v>
      </c>
      <c r="K20" s="31">
        <v>1</v>
      </c>
      <c r="L20" s="30">
        <f t="shared" si="3"/>
        <v>3</v>
      </c>
      <c r="M20" s="31">
        <v>3</v>
      </c>
      <c r="N20" s="31">
        <v>5</v>
      </c>
      <c r="O20" s="31">
        <v>1</v>
      </c>
      <c r="P20" s="31">
        <v>0</v>
      </c>
      <c r="Q20" s="30">
        <v>3</v>
      </c>
      <c r="R20" s="30">
        <v>2</v>
      </c>
      <c r="S20" s="30">
        <f t="shared" si="4"/>
        <v>5</v>
      </c>
      <c r="T20" s="30">
        <v>0</v>
      </c>
      <c r="U20" s="30">
        <v>4</v>
      </c>
    </row>
    <row r="21" spans="1:21" ht="22.5" customHeight="1" x14ac:dyDescent="0.2">
      <c r="A21" s="27">
        <f t="shared" si="5"/>
        <v>15</v>
      </c>
      <c r="B21" s="29" t="s">
        <v>54</v>
      </c>
      <c r="C21" s="29" t="s">
        <v>42</v>
      </c>
      <c r="D21" s="29" t="s">
        <v>36</v>
      </c>
      <c r="E21" s="29" t="s">
        <v>37</v>
      </c>
      <c r="F21" s="31" t="s">
        <v>40</v>
      </c>
      <c r="G21" s="31">
        <v>0</v>
      </c>
      <c r="H21" s="30" t="str">
        <f t="shared" si="2"/>
        <v/>
      </c>
      <c r="I21" s="30">
        <v>12</v>
      </c>
      <c r="J21" s="30">
        <v>4</v>
      </c>
      <c r="K21" s="31">
        <v>4</v>
      </c>
      <c r="L21" s="30">
        <f t="shared" si="3"/>
        <v>8</v>
      </c>
      <c r="M21" s="31">
        <v>9</v>
      </c>
      <c r="N21" s="31">
        <v>6</v>
      </c>
      <c r="O21" s="31">
        <v>0</v>
      </c>
      <c r="P21" s="31">
        <v>0</v>
      </c>
      <c r="Q21" s="30">
        <v>1</v>
      </c>
      <c r="R21" s="30">
        <v>5</v>
      </c>
      <c r="S21" s="30">
        <f t="shared" si="4"/>
        <v>6</v>
      </c>
      <c r="T21" s="30">
        <v>9</v>
      </c>
      <c r="U21" s="30" t="s">
        <v>40</v>
      </c>
    </row>
    <row r="22" spans="1:21" ht="22.5" customHeight="1" x14ac:dyDescent="0.2">
      <c r="A22" s="27">
        <f t="shared" si="5"/>
        <v>16</v>
      </c>
      <c r="B22" s="29" t="s">
        <v>55</v>
      </c>
      <c r="C22" s="29" t="s">
        <v>42</v>
      </c>
      <c r="D22" s="29" t="s">
        <v>36</v>
      </c>
      <c r="E22" s="29" t="s">
        <v>39</v>
      </c>
      <c r="F22" s="31">
        <v>9</v>
      </c>
      <c r="G22" s="31">
        <v>0</v>
      </c>
      <c r="H22" s="30">
        <f t="shared" si="2"/>
        <v>9</v>
      </c>
      <c r="I22" s="30" t="s">
        <v>40</v>
      </c>
      <c r="J22" s="30">
        <v>6</v>
      </c>
      <c r="K22" s="31">
        <v>5</v>
      </c>
      <c r="L22" s="30">
        <f t="shared" si="3"/>
        <v>11</v>
      </c>
      <c r="M22" s="31">
        <v>7</v>
      </c>
      <c r="N22" s="31">
        <v>6</v>
      </c>
      <c r="O22" s="31">
        <v>1</v>
      </c>
      <c r="P22" s="31">
        <v>0</v>
      </c>
      <c r="Q22" s="30">
        <v>4</v>
      </c>
      <c r="R22" s="30">
        <v>3</v>
      </c>
      <c r="S22" s="30">
        <f t="shared" si="4"/>
        <v>7</v>
      </c>
      <c r="T22" s="30">
        <v>0</v>
      </c>
      <c r="U22" s="30" t="s">
        <v>40</v>
      </c>
    </row>
    <row r="23" spans="1:21" ht="22.5" customHeight="1" x14ac:dyDescent="0.2">
      <c r="A23" s="27">
        <f t="shared" si="5"/>
        <v>17</v>
      </c>
      <c r="B23" s="29" t="s">
        <v>56</v>
      </c>
      <c r="C23" s="29" t="s">
        <v>42</v>
      </c>
      <c r="D23" s="29" t="s">
        <v>36</v>
      </c>
      <c r="E23" s="29" t="s">
        <v>39</v>
      </c>
      <c r="F23" s="31">
        <v>8</v>
      </c>
      <c r="G23" s="31">
        <v>0</v>
      </c>
      <c r="H23" s="30">
        <f t="shared" si="2"/>
        <v>8</v>
      </c>
      <c r="I23" s="30" t="s">
        <v>40</v>
      </c>
      <c r="J23" s="30">
        <v>3</v>
      </c>
      <c r="K23" s="31">
        <v>3</v>
      </c>
      <c r="L23" s="30">
        <f t="shared" si="3"/>
        <v>6</v>
      </c>
      <c r="M23" s="31">
        <v>4</v>
      </c>
      <c r="N23" s="31">
        <v>6</v>
      </c>
      <c r="O23" s="31">
        <v>2</v>
      </c>
      <c r="P23" s="31">
        <v>0</v>
      </c>
      <c r="Q23" s="30">
        <v>4</v>
      </c>
      <c r="R23" s="30">
        <v>7</v>
      </c>
      <c r="S23" s="30">
        <f t="shared" si="4"/>
        <v>11</v>
      </c>
      <c r="T23" s="30">
        <v>3</v>
      </c>
      <c r="U23" s="30" t="s">
        <v>40</v>
      </c>
    </row>
    <row r="24" spans="1:21" ht="22.5" customHeight="1" x14ac:dyDescent="0.2">
      <c r="A24" s="27">
        <f t="shared" si="5"/>
        <v>18</v>
      </c>
      <c r="B24" s="29" t="s">
        <v>57</v>
      </c>
      <c r="C24" s="29" t="s">
        <v>42</v>
      </c>
      <c r="D24" s="29" t="s">
        <v>36</v>
      </c>
      <c r="E24" s="29" t="s">
        <v>39</v>
      </c>
      <c r="F24" s="31">
        <v>4</v>
      </c>
      <c r="G24" s="31">
        <v>0</v>
      </c>
      <c r="H24" s="30">
        <f t="shared" si="2"/>
        <v>4</v>
      </c>
      <c r="I24" s="30" t="s">
        <v>40</v>
      </c>
      <c r="J24" s="30">
        <v>2</v>
      </c>
      <c r="K24" s="31">
        <v>0</v>
      </c>
      <c r="L24" s="30">
        <f t="shared" si="3"/>
        <v>2</v>
      </c>
      <c r="M24" s="31">
        <v>7</v>
      </c>
      <c r="N24" s="31">
        <v>2</v>
      </c>
      <c r="O24" s="31">
        <v>0</v>
      </c>
      <c r="P24" s="31">
        <v>0</v>
      </c>
      <c r="Q24" s="30">
        <v>1</v>
      </c>
      <c r="R24" s="30">
        <v>1</v>
      </c>
      <c r="S24" s="30">
        <f t="shared" si="4"/>
        <v>2</v>
      </c>
      <c r="T24" s="30">
        <v>6</v>
      </c>
      <c r="U24" s="30" t="s">
        <v>40</v>
      </c>
    </row>
    <row r="25" spans="1:21" ht="22.5" customHeight="1" x14ac:dyDescent="0.2">
      <c r="A25" s="27">
        <f t="shared" si="5"/>
        <v>19</v>
      </c>
      <c r="B25" s="29" t="s">
        <v>58</v>
      </c>
      <c r="C25" s="29" t="s">
        <v>42</v>
      </c>
      <c r="D25" s="29" t="s">
        <v>36</v>
      </c>
      <c r="E25" s="29" t="s">
        <v>37</v>
      </c>
      <c r="F25" s="31" t="s">
        <v>40</v>
      </c>
      <c r="G25" s="31">
        <v>0</v>
      </c>
      <c r="H25" s="30" t="str">
        <f t="shared" si="2"/>
        <v/>
      </c>
      <c r="I25" s="30">
        <v>8</v>
      </c>
      <c r="J25" s="30">
        <v>3</v>
      </c>
      <c r="K25" s="31">
        <v>3</v>
      </c>
      <c r="L25" s="30">
        <f t="shared" si="3"/>
        <v>6</v>
      </c>
      <c r="M25" s="31">
        <v>6</v>
      </c>
      <c r="N25" s="31">
        <v>6</v>
      </c>
      <c r="O25" s="31">
        <v>1</v>
      </c>
      <c r="P25" s="31">
        <v>0</v>
      </c>
      <c r="Q25" s="30">
        <v>1</v>
      </c>
      <c r="R25" s="30">
        <v>2</v>
      </c>
      <c r="S25" s="30">
        <f t="shared" si="4"/>
        <v>3</v>
      </c>
      <c r="T25" s="30">
        <v>3</v>
      </c>
      <c r="U25" s="30" t="s">
        <v>40</v>
      </c>
    </row>
    <row r="26" spans="1:21" ht="22.5" customHeight="1" x14ac:dyDescent="0.2">
      <c r="A26" s="27">
        <f t="shared" si="5"/>
        <v>20</v>
      </c>
      <c r="B26" s="29" t="s">
        <v>59</v>
      </c>
      <c r="C26" s="29" t="s">
        <v>42</v>
      </c>
      <c r="D26" s="29" t="s">
        <v>36</v>
      </c>
      <c r="E26" s="29" t="s">
        <v>39</v>
      </c>
      <c r="F26" s="31">
        <v>11</v>
      </c>
      <c r="G26" s="31">
        <v>0</v>
      </c>
      <c r="H26" s="30">
        <f t="shared" si="2"/>
        <v>11</v>
      </c>
      <c r="I26" s="30" t="s">
        <v>40</v>
      </c>
      <c r="J26" s="30">
        <v>7</v>
      </c>
      <c r="K26" s="31">
        <v>4</v>
      </c>
      <c r="L26" s="30">
        <f t="shared" si="3"/>
        <v>11</v>
      </c>
      <c r="M26" s="31">
        <v>7</v>
      </c>
      <c r="N26" s="31">
        <v>7</v>
      </c>
      <c r="O26" s="31">
        <v>2</v>
      </c>
      <c r="P26" s="31">
        <v>0</v>
      </c>
      <c r="Q26" s="30">
        <v>4</v>
      </c>
      <c r="R26" s="30">
        <v>9</v>
      </c>
      <c r="S26" s="30">
        <f t="shared" si="4"/>
        <v>13</v>
      </c>
      <c r="T26" s="30">
        <v>7</v>
      </c>
      <c r="U26" s="30" t="s">
        <v>40</v>
      </c>
    </row>
    <row r="27" spans="1:21" ht="22.5" customHeight="1" x14ac:dyDescent="0.2">
      <c r="A27" s="27">
        <f t="shared" si="5"/>
        <v>21</v>
      </c>
      <c r="B27" s="29" t="s">
        <v>60</v>
      </c>
      <c r="C27" s="29" t="s">
        <v>42</v>
      </c>
      <c r="D27" s="29" t="s">
        <v>36</v>
      </c>
      <c r="E27" s="29" t="s">
        <v>37</v>
      </c>
      <c r="F27" s="31" t="s">
        <v>40</v>
      </c>
      <c r="G27" s="31">
        <v>0</v>
      </c>
      <c r="H27" s="30" t="str">
        <f t="shared" si="2"/>
        <v/>
      </c>
      <c r="I27" s="30" t="s">
        <v>40</v>
      </c>
      <c r="J27" s="30">
        <v>8</v>
      </c>
      <c r="K27" s="31">
        <v>9</v>
      </c>
      <c r="L27" s="30">
        <f t="shared" si="3"/>
        <v>17</v>
      </c>
      <c r="M27" s="31">
        <v>15</v>
      </c>
      <c r="N27" s="31">
        <v>11</v>
      </c>
      <c r="O27" s="31">
        <v>2</v>
      </c>
      <c r="P27" s="31">
        <v>0</v>
      </c>
      <c r="Q27" s="30">
        <v>6</v>
      </c>
      <c r="R27" s="30">
        <v>11</v>
      </c>
      <c r="S27" s="30">
        <f t="shared" si="4"/>
        <v>17</v>
      </c>
      <c r="T27" s="30">
        <v>0</v>
      </c>
      <c r="U27" s="30" t="s">
        <v>40</v>
      </c>
    </row>
    <row r="28" spans="1:21" ht="22.5" customHeight="1" x14ac:dyDescent="0.2">
      <c r="A28" s="27">
        <f t="shared" si="5"/>
        <v>22</v>
      </c>
      <c r="B28" s="29" t="s">
        <v>61</v>
      </c>
      <c r="C28" s="29" t="s">
        <v>42</v>
      </c>
      <c r="D28" s="29" t="s">
        <v>36</v>
      </c>
      <c r="E28" s="29" t="s">
        <v>39</v>
      </c>
      <c r="F28" s="31">
        <v>3</v>
      </c>
      <c r="G28" s="31">
        <v>0</v>
      </c>
      <c r="H28" s="30">
        <f t="shared" si="2"/>
        <v>3</v>
      </c>
      <c r="I28" s="30" t="s">
        <v>40</v>
      </c>
      <c r="J28" s="30">
        <v>1</v>
      </c>
      <c r="K28" s="31">
        <v>0</v>
      </c>
      <c r="L28" s="30">
        <f t="shared" si="3"/>
        <v>1</v>
      </c>
      <c r="M28" s="31">
        <v>2</v>
      </c>
      <c r="N28" s="31">
        <v>3</v>
      </c>
      <c r="O28" s="31">
        <v>0</v>
      </c>
      <c r="P28" s="31">
        <v>0</v>
      </c>
      <c r="Q28" s="30">
        <v>1</v>
      </c>
      <c r="R28" s="30">
        <v>2</v>
      </c>
      <c r="S28" s="30">
        <f t="shared" si="4"/>
        <v>3</v>
      </c>
      <c r="T28" s="30">
        <v>1</v>
      </c>
      <c r="U28" s="30" t="s">
        <v>40</v>
      </c>
    </row>
    <row r="29" spans="1:21" ht="22.5" customHeight="1" x14ac:dyDescent="0.2">
      <c r="A29" s="27">
        <f t="shared" si="5"/>
        <v>23</v>
      </c>
      <c r="B29" s="29" t="s">
        <v>62</v>
      </c>
      <c r="C29" s="29" t="s">
        <v>42</v>
      </c>
      <c r="D29" s="29" t="s">
        <v>36</v>
      </c>
      <c r="E29" s="29" t="s">
        <v>37</v>
      </c>
      <c r="F29" s="31" t="s">
        <v>40</v>
      </c>
      <c r="G29" s="31">
        <v>0</v>
      </c>
      <c r="H29" s="30" t="str">
        <f t="shared" si="2"/>
        <v/>
      </c>
      <c r="I29" s="30">
        <v>4</v>
      </c>
      <c r="J29" s="30">
        <v>2</v>
      </c>
      <c r="K29" s="31">
        <v>0</v>
      </c>
      <c r="L29" s="30">
        <f t="shared" si="3"/>
        <v>2</v>
      </c>
      <c r="M29" s="31">
        <v>3</v>
      </c>
      <c r="N29" s="31">
        <v>5</v>
      </c>
      <c r="O29" s="31">
        <v>0</v>
      </c>
      <c r="P29" s="31">
        <v>0</v>
      </c>
      <c r="Q29" s="30">
        <v>1</v>
      </c>
      <c r="R29" s="30">
        <v>2</v>
      </c>
      <c r="S29" s="30">
        <f t="shared" si="4"/>
        <v>3</v>
      </c>
      <c r="T29" s="30">
        <v>2</v>
      </c>
      <c r="U29" s="30" t="s">
        <v>40</v>
      </c>
    </row>
    <row r="30" spans="1:21" ht="22.5" customHeight="1" x14ac:dyDescent="0.2">
      <c r="A30" s="27">
        <f t="shared" si="5"/>
        <v>24</v>
      </c>
      <c r="B30" s="29" t="s">
        <v>63</v>
      </c>
      <c r="C30" s="29" t="s">
        <v>42</v>
      </c>
      <c r="D30" s="29" t="s">
        <v>36</v>
      </c>
      <c r="E30" s="29" t="s">
        <v>39</v>
      </c>
      <c r="F30" s="31">
        <v>4</v>
      </c>
      <c r="G30" s="31">
        <v>0</v>
      </c>
      <c r="H30" s="30">
        <f t="shared" si="2"/>
        <v>4</v>
      </c>
      <c r="I30" s="30" t="s">
        <v>40</v>
      </c>
      <c r="J30" s="30">
        <v>1</v>
      </c>
      <c r="K30" s="31">
        <v>2</v>
      </c>
      <c r="L30" s="30">
        <f t="shared" si="3"/>
        <v>3</v>
      </c>
      <c r="M30" s="31">
        <v>9</v>
      </c>
      <c r="N30" s="31">
        <v>2</v>
      </c>
      <c r="O30" s="31">
        <v>2</v>
      </c>
      <c r="P30" s="31">
        <v>0</v>
      </c>
      <c r="Q30" s="30">
        <v>1</v>
      </c>
      <c r="R30" s="30">
        <v>3</v>
      </c>
      <c r="S30" s="30">
        <f t="shared" si="4"/>
        <v>4</v>
      </c>
      <c r="T30" s="30">
        <v>4</v>
      </c>
      <c r="U30" s="30" t="s">
        <v>40</v>
      </c>
    </row>
    <row r="31" spans="1:21" ht="22.5" customHeight="1" x14ac:dyDescent="0.2">
      <c r="A31" s="27">
        <f t="shared" si="5"/>
        <v>25</v>
      </c>
      <c r="B31" s="29" t="s">
        <v>64</v>
      </c>
      <c r="C31" s="29" t="s">
        <v>42</v>
      </c>
      <c r="D31" s="29" t="s">
        <v>36</v>
      </c>
      <c r="E31" s="29" t="s">
        <v>37</v>
      </c>
      <c r="F31" s="31" t="s">
        <v>40</v>
      </c>
      <c r="G31" s="31">
        <v>0</v>
      </c>
      <c r="H31" s="30" t="str">
        <f t="shared" si="2"/>
        <v/>
      </c>
      <c r="I31" s="30">
        <v>8</v>
      </c>
      <c r="J31" s="30">
        <v>5</v>
      </c>
      <c r="K31" s="31">
        <v>4</v>
      </c>
      <c r="L31" s="30">
        <f t="shared" si="3"/>
        <v>9</v>
      </c>
      <c r="M31" s="31">
        <v>4</v>
      </c>
      <c r="N31" s="31">
        <v>6</v>
      </c>
      <c r="O31" s="31">
        <v>2</v>
      </c>
      <c r="P31" s="31">
        <v>0</v>
      </c>
      <c r="Q31" s="30">
        <v>3</v>
      </c>
      <c r="R31" s="30">
        <v>4</v>
      </c>
      <c r="S31" s="30">
        <f t="shared" si="4"/>
        <v>7</v>
      </c>
      <c r="T31" s="30">
        <v>4</v>
      </c>
      <c r="U31" s="30" t="s">
        <v>40</v>
      </c>
    </row>
    <row r="32" spans="1:21" ht="22.5" customHeight="1" x14ac:dyDescent="0.2">
      <c r="A32" s="27">
        <f t="shared" si="5"/>
        <v>26</v>
      </c>
      <c r="B32" s="29" t="s">
        <v>65</v>
      </c>
      <c r="C32" s="29" t="s">
        <v>35</v>
      </c>
      <c r="D32" s="29" t="s">
        <v>36</v>
      </c>
      <c r="E32" s="29" t="s">
        <v>39</v>
      </c>
      <c r="F32" s="31">
        <v>8</v>
      </c>
      <c r="G32" s="31">
        <v>0</v>
      </c>
      <c r="H32" s="30">
        <f t="shared" si="2"/>
        <v>8</v>
      </c>
      <c r="I32" s="30" t="s">
        <v>40</v>
      </c>
      <c r="J32" s="30">
        <v>4</v>
      </c>
      <c r="K32" s="31">
        <v>2</v>
      </c>
      <c r="L32" s="30">
        <f t="shared" si="3"/>
        <v>6</v>
      </c>
      <c r="M32" s="31">
        <v>6</v>
      </c>
      <c r="N32" s="31">
        <v>6</v>
      </c>
      <c r="O32" s="31">
        <v>2</v>
      </c>
      <c r="P32" s="31">
        <v>0</v>
      </c>
      <c r="Q32" s="30">
        <v>4</v>
      </c>
      <c r="R32" s="30">
        <v>5</v>
      </c>
      <c r="S32" s="30">
        <f t="shared" si="4"/>
        <v>9</v>
      </c>
      <c r="T32" s="30">
        <v>0</v>
      </c>
      <c r="U32" s="30">
        <v>4</v>
      </c>
    </row>
    <row r="33" spans="1:21" ht="22.5" customHeight="1" x14ac:dyDescent="0.2">
      <c r="A33" s="27">
        <f t="shared" si="5"/>
        <v>27</v>
      </c>
      <c r="B33" s="29" t="s">
        <v>66</v>
      </c>
      <c r="C33" s="29" t="s">
        <v>35</v>
      </c>
      <c r="D33" s="29" t="s">
        <v>36</v>
      </c>
      <c r="E33" s="29" t="s">
        <v>39</v>
      </c>
      <c r="F33" s="31">
        <v>7</v>
      </c>
      <c r="G33" s="31">
        <v>0</v>
      </c>
      <c r="H33" s="30">
        <f t="shared" si="2"/>
        <v>7</v>
      </c>
      <c r="I33" s="30" t="s">
        <v>40</v>
      </c>
      <c r="J33" s="30">
        <v>3</v>
      </c>
      <c r="K33" s="31">
        <v>5</v>
      </c>
      <c r="L33" s="30">
        <f t="shared" si="3"/>
        <v>8</v>
      </c>
      <c r="M33" s="31">
        <v>6</v>
      </c>
      <c r="N33" s="31">
        <v>5</v>
      </c>
      <c r="O33" s="31">
        <v>1</v>
      </c>
      <c r="P33" s="31">
        <v>0</v>
      </c>
      <c r="Q33" s="30">
        <v>1</v>
      </c>
      <c r="R33" s="30">
        <v>7</v>
      </c>
      <c r="S33" s="30">
        <f t="shared" si="4"/>
        <v>8</v>
      </c>
      <c r="T33" s="30">
        <v>0</v>
      </c>
      <c r="U33" s="30">
        <v>8</v>
      </c>
    </row>
    <row r="34" spans="1:21" ht="22.5" customHeight="1" x14ac:dyDescent="0.2">
      <c r="A34" s="27">
        <f t="shared" si="5"/>
        <v>28</v>
      </c>
      <c r="B34" s="29" t="s">
        <v>67</v>
      </c>
      <c r="C34" s="29" t="s">
        <v>42</v>
      </c>
      <c r="D34" s="29" t="s">
        <v>36</v>
      </c>
      <c r="E34" s="29" t="s">
        <v>37</v>
      </c>
      <c r="F34" s="31" t="s">
        <v>40</v>
      </c>
      <c r="G34" s="31">
        <v>0</v>
      </c>
      <c r="H34" s="30" t="str">
        <f t="shared" si="2"/>
        <v/>
      </c>
      <c r="I34" s="30">
        <v>3</v>
      </c>
      <c r="J34" s="30">
        <v>0</v>
      </c>
      <c r="K34" s="31">
        <v>0</v>
      </c>
      <c r="L34" s="30">
        <f t="shared" si="3"/>
        <v>0</v>
      </c>
      <c r="M34" s="31">
        <v>1</v>
      </c>
      <c r="N34" s="31">
        <v>3</v>
      </c>
      <c r="O34" s="31">
        <v>0</v>
      </c>
      <c r="P34" s="31">
        <v>0</v>
      </c>
      <c r="Q34" s="30">
        <v>1</v>
      </c>
      <c r="R34" s="30">
        <v>2</v>
      </c>
      <c r="S34" s="30">
        <f t="shared" si="4"/>
        <v>3</v>
      </c>
      <c r="T34" s="30">
        <v>1</v>
      </c>
      <c r="U34" s="30" t="s">
        <v>40</v>
      </c>
    </row>
    <row r="35" spans="1:21" ht="22.5" customHeight="1" x14ac:dyDescent="0.2">
      <c r="A35" s="27">
        <f t="shared" si="5"/>
        <v>29</v>
      </c>
      <c r="B35" s="29" t="s">
        <v>68</v>
      </c>
      <c r="C35" s="29" t="s">
        <v>35</v>
      </c>
      <c r="D35" s="29" t="s">
        <v>36</v>
      </c>
      <c r="E35" s="29" t="s">
        <v>39</v>
      </c>
      <c r="F35" s="31">
        <v>13</v>
      </c>
      <c r="G35" s="31">
        <v>0</v>
      </c>
      <c r="H35" s="30">
        <f t="shared" si="2"/>
        <v>13</v>
      </c>
      <c r="I35" s="30" t="s">
        <v>40</v>
      </c>
      <c r="J35" s="30">
        <v>8</v>
      </c>
      <c r="K35" s="31">
        <v>7</v>
      </c>
      <c r="L35" s="30">
        <f t="shared" si="3"/>
        <v>15</v>
      </c>
      <c r="M35" s="31">
        <v>15</v>
      </c>
      <c r="N35" s="31">
        <v>11</v>
      </c>
      <c r="O35" s="31">
        <v>2</v>
      </c>
      <c r="P35" s="31">
        <v>0</v>
      </c>
      <c r="Q35" s="30">
        <v>6</v>
      </c>
      <c r="R35" s="30">
        <v>11</v>
      </c>
      <c r="S35" s="30">
        <f t="shared" si="4"/>
        <v>17</v>
      </c>
      <c r="T35" s="30">
        <v>0</v>
      </c>
      <c r="U35" s="30" t="s">
        <v>40</v>
      </c>
    </row>
    <row r="36" spans="1:21" ht="22.5" customHeight="1" x14ac:dyDescent="0.2">
      <c r="A36" s="27">
        <f t="shared" si="5"/>
        <v>30</v>
      </c>
      <c r="B36" s="29" t="s">
        <v>69</v>
      </c>
      <c r="C36" s="29" t="s">
        <v>42</v>
      </c>
      <c r="D36" s="29" t="s">
        <v>36</v>
      </c>
      <c r="E36" s="29" t="s">
        <v>37</v>
      </c>
      <c r="F36" s="31" t="s">
        <v>40</v>
      </c>
      <c r="G36" s="31">
        <v>0</v>
      </c>
      <c r="H36" s="30" t="str">
        <f t="shared" si="2"/>
        <v/>
      </c>
      <c r="I36" s="30" t="s">
        <v>40</v>
      </c>
      <c r="J36" s="30">
        <v>7</v>
      </c>
      <c r="K36" s="31">
        <v>10</v>
      </c>
      <c r="L36" s="30">
        <f t="shared" si="3"/>
        <v>17</v>
      </c>
      <c r="M36" s="31">
        <v>15</v>
      </c>
      <c r="N36" s="31">
        <v>11</v>
      </c>
      <c r="O36" s="31">
        <v>2</v>
      </c>
      <c r="P36" s="31">
        <v>0</v>
      </c>
      <c r="Q36" s="30">
        <v>6</v>
      </c>
      <c r="R36" s="30">
        <v>11</v>
      </c>
      <c r="S36" s="30">
        <f t="shared" si="4"/>
        <v>17</v>
      </c>
      <c r="T36" s="30">
        <v>0</v>
      </c>
      <c r="U36" s="30" t="s">
        <v>40</v>
      </c>
    </row>
    <row r="37" spans="1:21" ht="22.5" customHeight="1" x14ac:dyDescent="0.2">
      <c r="A37" s="27">
        <f t="shared" si="5"/>
        <v>31</v>
      </c>
      <c r="B37" s="29" t="s">
        <v>70</v>
      </c>
      <c r="C37" s="29" t="s">
        <v>42</v>
      </c>
      <c r="D37" s="29" t="s">
        <v>36</v>
      </c>
      <c r="E37" s="29" t="s">
        <v>39</v>
      </c>
      <c r="F37" s="31">
        <v>0</v>
      </c>
      <c r="G37" s="31">
        <v>0</v>
      </c>
      <c r="H37" s="30">
        <f t="shared" si="2"/>
        <v>0</v>
      </c>
      <c r="I37" s="30" t="s">
        <v>40</v>
      </c>
      <c r="J37" s="30">
        <v>1</v>
      </c>
      <c r="K37" s="31">
        <v>3</v>
      </c>
      <c r="L37" s="30">
        <f t="shared" si="3"/>
        <v>4</v>
      </c>
      <c r="M37" s="31">
        <v>5</v>
      </c>
      <c r="N37" s="31">
        <v>2</v>
      </c>
      <c r="O37" s="31">
        <v>1</v>
      </c>
      <c r="P37" s="31">
        <v>1</v>
      </c>
      <c r="Q37" s="30">
        <v>0</v>
      </c>
      <c r="R37" s="30">
        <v>3</v>
      </c>
      <c r="S37" s="30">
        <f t="shared" si="4"/>
        <v>3</v>
      </c>
      <c r="T37" s="30">
        <v>3</v>
      </c>
      <c r="U37" s="30" t="s">
        <v>40</v>
      </c>
    </row>
    <row r="38" spans="1:21" ht="22.5" customHeight="1" x14ac:dyDescent="0.2">
      <c r="A38" s="27">
        <f t="shared" si="5"/>
        <v>32</v>
      </c>
      <c r="B38" s="29" t="s">
        <v>71</v>
      </c>
      <c r="C38" s="29" t="s">
        <v>42</v>
      </c>
      <c r="D38" s="29" t="s">
        <v>36</v>
      </c>
      <c r="E38" s="29" t="s">
        <v>39</v>
      </c>
      <c r="F38" s="31">
        <v>3</v>
      </c>
      <c r="G38" s="31">
        <v>0</v>
      </c>
      <c r="H38" s="30">
        <f t="shared" si="2"/>
        <v>3</v>
      </c>
      <c r="I38" s="30" t="s">
        <v>40</v>
      </c>
      <c r="J38" s="30">
        <v>1</v>
      </c>
      <c r="K38" s="31">
        <v>3</v>
      </c>
      <c r="L38" s="30">
        <f t="shared" si="3"/>
        <v>4</v>
      </c>
      <c r="M38" s="31">
        <v>5</v>
      </c>
      <c r="N38" s="31">
        <v>3</v>
      </c>
      <c r="O38" s="31">
        <v>2</v>
      </c>
      <c r="P38" s="31">
        <v>1</v>
      </c>
      <c r="Q38" s="30">
        <v>0</v>
      </c>
      <c r="R38" s="30">
        <v>0</v>
      </c>
      <c r="S38" s="30">
        <f t="shared" si="4"/>
        <v>0</v>
      </c>
      <c r="T38" s="30">
        <v>2</v>
      </c>
      <c r="U38" s="30" t="s">
        <v>40</v>
      </c>
    </row>
    <row r="39" spans="1:21" ht="22.5" customHeight="1" x14ac:dyDescent="0.2">
      <c r="A39" s="27">
        <f t="shared" si="5"/>
        <v>33</v>
      </c>
      <c r="B39" s="29" t="s">
        <v>72</v>
      </c>
      <c r="C39" s="29" t="s">
        <v>42</v>
      </c>
      <c r="D39" s="29" t="s">
        <v>36</v>
      </c>
      <c r="E39" s="29" t="s">
        <v>37</v>
      </c>
      <c r="F39" s="31" t="s">
        <v>40</v>
      </c>
      <c r="G39" s="31">
        <v>0</v>
      </c>
      <c r="H39" s="30" t="str">
        <f t="shared" si="2"/>
        <v/>
      </c>
      <c r="I39" s="30">
        <v>2</v>
      </c>
      <c r="J39" s="30">
        <v>1</v>
      </c>
      <c r="K39" s="31">
        <v>1</v>
      </c>
      <c r="L39" s="30">
        <f t="shared" si="3"/>
        <v>2</v>
      </c>
      <c r="M39" s="31">
        <v>4</v>
      </c>
      <c r="N39" s="31">
        <v>1</v>
      </c>
      <c r="O39" s="31">
        <v>2</v>
      </c>
      <c r="P39" s="31">
        <v>1</v>
      </c>
      <c r="Q39" s="30">
        <v>1</v>
      </c>
      <c r="R39" s="30">
        <v>1</v>
      </c>
      <c r="S39" s="30">
        <f t="shared" si="4"/>
        <v>2</v>
      </c>
      <c r="T39" s="30">
        <v>4</v>
      </c>
      <c r="U39" s="30" t="s">
        <v>40</v>
      </c>
    </row>
    <row r="40" spans="1:21" ht="22.5" customHeight="1" x14ac:dyDescent="0.2">
      <c r="A40" s="27">
        <f t="shared" si="5"/>
        <v>34</v>
      </c>
      <c r="B40" s="29" t="s">
        <v>73</v>
      </c>
      <c r="C40" s="29" t="s">
        <v>42</v>
      </c>
      <c r="D40" s="29" t="s">
        <v>36</v>
      </c>
      <c r="E40" s="29" t="s">
        <v>37</v>
      </c>
      <c r="F40" s="31" t="s">
        <v>40</v>
      </c>
      <c r="G40" s="31">
        <v>0</v>
      </c>
      <c r="H40" s="30" t="str">
        <f t="shared" si="2"/>
        <v/>
      </c>
      <c r="I40" s="30">
        <v>11</v>
      </c>
      <c r="J40" s="30">
        <v>4</v>
      </c>
      <c r="K40" s="31">
        <v>1</v>
      </c>
      <c r="L40" s="30">
        <f t="shared" si="3"/>
        <v>5</v>
      </c>
      <c r="M40" s="31">
        <v>7</v>
      </c>
      <c r="N40" s="31">
        <v>9</v>
      </c>
      <c r="O40" s="31">
        <v>2</v>
      </c>
      <c r="P40" s="31">
        <v>1</v>
      </c>
      <c r="Q40" s="30">
        <v>4</v>
      </c>
      <c r="R40" s="30">
        <v>4</v>
      </c>
      <c r="S40" s="30">
        <f t="shared" si="4"/>
        <v>8</v>
      </c>
      <c r="T40" s="30">
        <v>5</v>
      </c>
      <c r="U40" s="30" t="s">
        <v>40</v>
      </c>
    </row>
    <row r="41" spans="1:21" ht="22.5" customHeight="1" x14ac:dyDescent="0.2">
      <c r="A41" s="27">
        <f t="shared" si="5"/>
        <v>35</v>
      </c>
      <c r="B41" s="29" t="s">
        <v>74</v>
      </c>
      <c r="C41" s="29" t="s">
        <v>42</v>
      </c>
      <c r="D41" s="29" t="s">
        <v>36</v>
      </c>
      <c r="E41" s="29" t="s">
        <v>37</v>
      </c>
      <c r="F41" s="31" t="s">
        <v>40</v>
      </c>
      <c r="G41" s="31">
        <v>0</v>
      </c>
      <c r="H41" s="30" t="str">
        <f t="shared" si="2"/>
        <v/>
      </c>
      <c r="I41" s="30">
        <v>10</v>
      </c>
      <c r="J41" s="30">
        <v>2</v>
      </c>
      <c r="K41" s="31">
        <v>4</v>
      </c>
      <c r="L41" s="30">
        <f t="shared" si="3"/>
        <v>6</v>
      </c>
      <c r="M41" s="31">
        <v>6</v>
      </c>
      <c r="N41" s="31">
        <v>6</v>
      </c>
      <c r="O41" s="31">
        <v>1</v>
      </c>
      <c r="P41" s="31">
        <v>1</v>
      </c>
      <c r="Q41" s="30">
        <v>2</v>
      </c>
      <c r="R41" s="30">
        <v>6</v>
      </c>
      <c r="S41" s="30">
        <f t="shared" si="4"/>
        <v>8</v>
      </c>
      <c r="T41" s="30">
        <v>4</v>
      </c>
      <c r="U41" s="30" t="s">
        <v>40</v>
      </c>
    </row>
    <row r="42" spans="1:21" ht="22.5" customHeight="1" x14ac:dyDescent="0.2">
      <c r="A42" s="27">
        <f t="shared" si="5"/>
        <v>36</v>
      </c>
      <c r="B42" s="29" t="s">
        <v>75</v>
      </c>
      <c r="C42" s="29" t="s">
        <v>35</v>
      </c>
      <c r="D42" s="29" t="s">
        <v>36</v>
      </c>
      <c r="E42" s="29" t="s">
        <v>37</v>
      </c>
      <c r="F42" s="31" t="s">
        <v>40</v>
      </c>
      <c r="G42" s="31">
        <v>0</v>
      </c>
      <c r="H42" s="30" t="str">
        <f t="shared" si="2"/>
        <v/>
      </c>
      <c r="I42" s="30">
        <v>12</v>
      </c>
      <c r="J42" s="30">
        <v>3</v>
      </c>
      <c r="K42" s="31">
        <v>6</v>
      </c>
      <c r="L42" s="30">
        <f t="shared" si="3"/>
        <v>9</v>
      </c>
      <c r="M42" s="31">
        <v>10</v>
      </c>
      <c r="N42" s="31">
        <v>6</v>
      </c>
      <c r="O42" s="31">
        <v>3</v>
      </c>
      <c r="P42" s="31">
        <v>1</v>
      </c>
      <c r="Q42" s="30">
        <v>2</v>
      </c>
      <c r="R42" s="30">
        <v>7</v>
      </c>
      <c r="S42" s="30">
        <f t="shared" si="4"/>
        <v>9</v>
      </c>
      <c r="T42" s="30">
        <v>0</v>
      </c>
      <c r="U42" s="30">
        <v>10</v>
      </c>
    </row>
    <row r="43" spans="1:21" ht="22.5" customHeight="1" x14ac:dyDescent="0.2">
      <c r="A43" s="27">
        <f t="shared" si="5"/>
        <v>37</v>
      </c>
      <c r="B43" s="29" t="s">
        <v>76</v>
      </c>
      <c r="C43" s="29" t="s">
        <v>35</v>
      </c>
      <c r="D43" s="29" t="s">
        <v>36</v>
      </c>
      <c r="E43" s="29" t="s">
        <v>37</v>
      </c>
      <c r="F43" s="31" t="s">
        <v>40</v>
      </c>
      <c r="G43" s="31">
        <v>0</v>
      </c>
      <c r="H43" s="30" t="str">
        <f t="shared" si="2"/>
        <v/>
      </c>
      <c r="I43" s="30">
        <v>4</v>
      </c>
      <c r="J43" s="30">
        <v>1</v>
      </c>
      <c r="K43" s="31">
        <v>2</v>
      </c>
      <c r="L43" s="30">
        <f t="shared" si="3"/>
        <v>3</v>
      </c>
      <c r="M43" s="31">
        <v>3</v>
      </c>
      <c r="N43" s="31">
        <v>3</v>
      </c>
      <c r="O43" s="31">
        <v>1</v>
      </c>
      <c r="P43" s="31">
        <v>1</v>
      </c>
      <c r="Q43" s="30">
        <v>2</v>
      </c>
      <c r="R43" s="30">
        <v>2</v>
      </c>
      <c r="S43" s="30">
        <f t="shared" si="4"/>
        <v>4</v>
      </c>
      <c r="T43" s="30">
        <v>0</v>
      </c>
      <c r="U43" s="30">
        <v>2</v>
      </c>
    </row>
    <row r="44" spans="1:21" ht="22.5" customHeight="1" x14ac:dyDescent="0.2">
      <c r="A44" s="27">
        <f t="shared" si="5"/>
        <v>38</v>
      </c>
      <c r="B44" s="29" t="s">
        <v>77</v>
      </c>
      <c r="C44" s="29" t="s">
        <v>42</v>
      </c>
      <c r="D44" s="29" t="s">
        <v>36</v>
      </c>
      <c r="E44" s="29" t="s">
        <v>39</v>
      </c>
      <c r="F44" s="31">
        <v>3</v>
      </c>
      <c r="G44" s="31">
        <v>0</v>
      </c>
      <c r="H44" s="30">
        <f t="shared" si="2"/>
        <v>3</v>
      </c>
      <c r="I44" s="30" t="s">
        <v>40</v>
      </c>
      <c r="J44" s="30">
        <v>2</v>
      </c>
      <c r="K44" s="31">
        <v>2</v>
      </c>
      <c r="L44" s="30">
        <f t="shared" si="3"/>
        <v>4</v>
      </c>
      <c r="M44" s="31">
        <v>7</v>
      </c>
      <c r="N44" s="31">
        <v>2</v>
      </c>
      <c r="O44" s="31">
        <v>1</v>
      </c>
      <c r="P44" s="31">
        <v>1</v>
      </c>
      <c r="Q44" s="30">
        <v>2</v>
      </c>
      <c r="R44" s="30">
        <v>4</v>
      </c>
      <c r="S44" s="30">
        <f t="shared" si="4"/>
        <v>6</v>
      </c>
      <c r="T44" s="30">
        <v>5</v>
      </c>
      <c r="U44" s="30" t="s">
        <v>40</v>
      </c>
    </row>
    <row r="45" spans="1:21" ht="22.5" customHeight="1" x14ac:dyDescent="0.2">
      <c r="A45" s="27">
        <f t="shared" si="5"/>
        <v>39</v>
      </c>
      <c r="B45" s="29" t="s">
        <v>78</v>
      </c>
      <c r="C45" s="29" t="s">
        <v>42</v>
      </c>
      <c r="D45" s="29" t="s">
        <v>36</v>
      </c>
      <c r="E45" s="29" t="s">
        <v>39</v>
      </c>
      <c r="F45" s="31" t="s">
        <v>40</v>
      </c>
      <c r="G45" s="31">
        <v>0</v>
      </c>
      <c r="H45" s="30" t="str">
        <f t="shared" si="2"/>
        <v/>
      </c>
      <c r="I45" s="30" t="s">
        <v>40</v>
      </c>
      <c r="J45" s="30">
        <v>8</v>
      </c>
      <c r="K45" s="31">
        <v>8</v>
      </c>
      <c r="L45" s="30">
        <f t="shared" si="3"/>
        <v>16</v>
      </c>
      <c r="M45" s="31">
        <v>15</v>
      </c>
      <c r="N45" s="31">
        <v>11</v>
      </c>
      <c r="O45" s="31">
        <v>3</v>
      </c>
      <c r="P45" s="31">
        <v>1</v>
      </c>
      <c r="Q45" s="30">
        <v>6</v>
      </c>
      <c r="R45" s="30">
        <v>9</v>
      </c>
      <c r="S45" s="30">
        <f t="shared" si="4"/>
        <v>15</v>
      </c>
      <c r="T45" s="30">
        <v>0</v>
      </c>
      <c r="U45" s="30" t="s">
        <v>40</v>
      </c>
    </row>
    <row r="46" spans="1:21" ht="22.5" customHeight="1" x14ac:dyDescent="0.2">
      <c r="A46" s="27">
        <f t="shared" si="5"/>
        <v>40</v>
      </c>
      <c r="B46" s="29" t="s">
        <v>79</v>
      </c>
      <c r="C46" s="29" t="s">
        <v>42</v>
      </c>
      <c r="D46" s="29" t="s">
        <v>36</v>
      </c>
      <c r="E46" s="29" t="s">
        <v>39</v>
      </c>
      <c r="F46" s="31">
        <v>2</v>
      </c>
      <c r="G46" s="31">
        <v>0</v>
      </c>
      <c r="H46" s="30">
        <f t="shared" si="2"/>
        <v>2</v>
      </c>
      <c r="I46" s="30" t="s">
        <v>40</v>
      </c>
      <c r="J46" s="30">
        <v>1</v>
      </c>
      <c r="K46" s="31">
        <v>2</v>
      </c>
      <c r="L46" s="30">
        <f t="shared" si="3"/>
        <v>3</v>
      </c>
      <c r="M46" s="31">
        <v>4</v>
      </c>
      <c r="N46" s="31">
        <v>3</v>
      </c>
      <c r="O46" s="31">
        <v>1</v>
      </c>
      <c r="P46" s="31">
        <v>1</v>
      </c>
      <c r="Q46" s="30">
        <v>0</v>
      </c>
      <c r="R46" s="30">
        <v>3</v>
      </c>
      <c r="S46" s="30">
        <f t="shared" si="4"/>
        <v>3</v>
      </c>
      <c r="T46" s="30">
        <v>5</v>
      </c>
      <c r="U46" s="30" t="s">
        <v>40</v>
      </c>
    </row>
    <row r="47" spans="1:21" ht="22.5" customHeight="1" x14ac:dyDescent="0.2">
      <c r="A47" s="27">
        <f t="shared" si="5"/>
        <v>41</v>
      </c>
      <c r="B47" s="29" t="s">
        <v>80</v>
      </c>
      <c r="C47" s="29" t="s">
        <v>35</v>
      </c>
      <c r="D47" s="29" t="s">
        <v>36</v>
      </c>
      <c r="E47" s="29" t="s">
        <v>39</v>
      </c>
      <c r="F47" s="31">
        <v>12</v>
      </c>
      <c r="G47" s="31">
        <v>0</v>
      </c>
      <c r="H47" s="30">
        <f t="shared" si="2"/>
        <v>12</v>
      </c>
      <c r="I47" s="30" t="s">
        <v>40</v>
      </c>
      <c r="J47" s="30">
        <v>8</v>
      </c>
      <c r="K47" s="31">
        <v>8</v>
      </c>
      <c r="L47" s="30">
        <f t="shared" si="3"/>
        <v>16</v>
      </c>
      <c r="M47" s="31">
        <v>14</v>
      </c>
      <c r="N47" s="31">
        <v>11</v>
      </c>
      <c r="O47" s="31">
        <v>3</v>
      </c>
      <c r="P47" s="31">
        <v>1</v>
      </c>
      <c r="Q47" s="30">
        <v>6</v>
      </c>
      <c r="R47" s="30">
        <v>9</v>
      </c>
      <c r="S47" s="30">
        <f t="shared" si="4"/>
        <v>15</v>
      </c>
      <c r="T47" s="30">
        <v>0</v>
      </c>
      <c r="U47" s="30" t="s">
        <v>40</v>
      </c>
    </row>
    <row r="48" spans="1:21" ht="22.5" customHeight="1" x14ac:dyDescent="0.2">
      <c r="A48" s="27">
        <f t="shared" si="5"/>
        <v>42</v>
      </c>
      <c r="B48" s="29" t="s">
        <v>81</v>
      </c>
      <c r="C48" s="29" t="s">
        <v>42</v>
      </c>
      <c r="D48" s="29" t="s">
        <v>36</v>
      </c>
      <c r="E48" s="29" t="s">
        <v>39</v>
      </c>
      <c r="F48" s="31">
        <v>2</v>
      </c>
      <c r="G48" s="31">
        <v>0</v>
      </c>
      <c r="H48" s="30">
        <f t="shared" si="2"/>
        <v>2</v>
      </c>
      <c r="I48" s="30" t="s">
        <v>40</v>
      </c>
      <c r="J48" s="30">
        <v>0</v>
      </c>
      <c r="K48" s="31">
        <v>1</v>
      </c>
      <c r="L48" s="30">
        <f t="shared" si="3"/>
        <v>1</v>
      </c>
      <c r="M48" s="31">
        <v>4</v>
      </c>
      <c r="N48" s="31">
        <v>3</v>
      </c>
      <c r="O48" s="31">
        <v>1</v>
      </c>
      <c r="P48" s="31">
        <v>1</v>
      </c>
      <c r="Q48" s="30">
        <v>0</v>
      </c>
      <c r="R48" s="30">
        <v>2</v>
      </c>
      <c r="S48" s="30">
        <f t="shared" si="4"/>
        <v>2</v>
      </c>
      <c r="T48" s="30">
        <v>4</v>
      </c>
      <c r="U48" s="30" t="s">
        <v>40</v>
      </c>
    </row>
    <row r="49" spans="1:21" ht="22.5" customHeight="1" x14ac:dyDescent="0.2">
      <c r="A49" s="27">
        <f t="shared" si="5"/>
        <v>43</v>
      </c>
      <c r="B49" s="29" t="s">
        <v>82</v>
      </c>
      <c r="C49" s="29" t="s">
        <v>42</v>
      </c>
      <c r="D49" s="29" t="s">
        <v>36</v>
      </c>
      <c r="E49" s="29" t="s">
        <v>39</v>
      </c>
      <c r="F49" s="31">
        <v>8</v>
      </c>
      <c r="G49" s="31">
        <v>0</v>
      </c>
      <c r="H49" s="30">
        <f t="shared" si="2"/>
        <v>8</v>
      </c>
      <c r="I49" s="30" t="s">
        <v>40</v>
      </c>
      <c r="J49" s="30">
        <v>7</v>
      </c>
      <c r="K49" s="31">
        <v>8</v>
      </c>
      <c r="L49" s="30">
        <f t="shared" si="3"/>
        <v>15</v>
      </c>
      <c r="M49" s="31">
        <v>9</v>
      </c>
      <c r="N49" s="31">
        <v>11</v>
      </c>
      <c r="O49" s="31">
        <v>3</v>
      </c>
      <c r="P49" s="31">
        <v>1</v>
      </c>
      <c r="Q49" s="30">
        <v>3</v>
      </c>
      <c r="R49" s="30">
        <v>10</v>
      </c>
      <c r="S49" s="30">
        <f t="shared" si="4"/>
        <v>13</v>
      </c>
      <c r="T49" s="30">
        <v>6</v>
      </c>
      <c r="U49" s="30" t="s">
        <v>40</v>
      </c>
    </row>
    <row r="50" spans="1:21" ht="22.5" customHeight="1" x14ac:dyDescent="0.2">
      <c r="A50" s="27">
        <f t="shared" si="5"/>
        <v>44</v>
      </c>
      <c r="B50" s="29" t="s">
        <v>83</v>
      </c>
      <c r="C50" s="29" t="s">
        <v>42</v>
      </c>
      <c r="D50" s="29" t="s">
        <v>36</v>
      </c>
      <c r="E50" s="29" t="s">
        <v>39</v>
      </c>
      <c r="F50" s="31" t="s">
        <v>40</v>
      </c>
      <c r="G50" s="31">
        <v>0</v>
      </c>
      <c r="H50" s="30" t="str">
        <f t="shared" si="2"/>
        <v/>
      </c>
      <c r="I50" s="30" t="s">
        <v>40</v>
      </c>
      <c r="J50" s="30">
        <v>8</v>
      </c>
      <c r="K50" s="31">
        <v>9</v>
      </c>
      <c r="L50" s="30">
        <f t="shared" si="3"/>
        <v>17</v>
      </c>
      <c r="M50" s="31">
        <v>12</v>
      </c>
      <c r="N50" s="31">
        <v>11</v>
      </c>
      <c r="O50" s="31">
        <v>3</v>
      </c>
      <c r="P50" s="31">
        <v>1</v>
      </c>
      <c r="Q50" s="30">
        <v>6</v>
      </c>
      <c r="R50" s="30">
        <v>9</v>
      </c>
      <c r="S50" s="30">
        <f t="shared" si="4"/>
        <v>15</v>
      </c>
      <c r="T50" s="30">
        <v>0</v>
      </c>
      <c r="U50" s="30" t="s">
        <v>40</v>
      </c>
    </row>
    <row r="51" spans="1:21" ht="22.5" customHeight="1" x14ac:dyDescent="0.2">
      <c r="A51" s="27">
        <f t="shared" si="5"/>
        <v>45</v>
      </c>
      <c r="B51" s="29" t="s">
        <v>84</v>
      </c>
      <c r="C51" s="29" t="s">
        <v>42</v>
      </c>
      <c r="D51" s="29" t="s">
        <v>36</v>
      </c>
      <c r="E51" s="29" t="s">
        <v>37</v>
      </c>
      <c r="F51" s="31" t="s">
        <v>40</v>
      </c>
      <c r="G51" s="31">
        <v>0</v>
      </c>
      <c r="H51" s="30" t="str">
        <f t="shared" si="2"/>
        <v/>
      </c>
      <c r="I51" s="30" t="s">
        <v>40</v>
      </c>
      <c r="J51" s="30">
        <v>7</v>
      </c>
      <c r="K51" s="31">
        <v>8</v>
      </c>
      <c r="L51" s="30">
        <f t="shared" si="3"/>
        <v>15</v>
      </c>
      <c r="M51" s="31">
        <v>12</v>
      </c>
      <c r="N51" s="31">
        <v>9</v>
      </c>
      <c r="O51" s="31">
        <v>3</v>
      </c>
      <c r="P51" s="31">
        <v>1</v>
      </c>
      <c r="Q51" s="30">
        <v>6</v>
      </c>
      <c r="R51" s="30">
        <v>8</v>
      </c>
      <c r="S51" s="30">
        <f t="shared" si="4"/>
        <v>14</v>
      </c>
      <c r="T51" s="30">
        <v>0</v>
      </c>
      <c r="U51" s="30" t="s">
        <v>40</v>
      </c>
    </row>
    <row r="52" spans="1:21" ht="22.5" customHeight="1" x14ac:dyDescent="0.2">
      <c r="A52" s="27">
        <f t="shared" si="5"/>
        <v>46</v>
      </c>
      <c r="B52" s="29" t="s">
        <v>85</v>
      </c>
      <c r="C52" s="29" t="s">
        <v>42</v>
      </c>
      <c r="D52" s="29" t="s">
        <v>36</v>
      </c>
      <c r="E52" s="29" t="s">
        <v>39</v>
      </c>
      <c r="F52" s="31">
        <v>0</v>
      </c>
      <c r="G52" s="31">
        <v>0</v>
      </c>
      <c r="H52" s="30">
        <f t="shared" si="2"/>
        <v>0</v>
      </c>
      <c r="I52" s="30" t="s">
        <v>40</v>
      </c>
      <c r="J52" s="30">
        <v>0</v>
      </c>
      <c r="K52" s="31">
        <v>2</v>
      </c>
      <c r="L52" s="30">
        <f t="shared" si="3"/>
        <v>2</v>
      </c>
      <c r="M52" s="31">
        <v>4</v>
      </c>
      <c r="N52" s="31">
        <v>0</v>
      </c>
      <c r="O52" s="31">
        <v>1</v>
      </c>
      <c r="P52" s="31">
        <v>1</v>
      </c>
      <c r="Q52" s="30">
        <v>0</v>
      </c>
      <c r="R52" s="30">
        <v>1</v>
      </c>
      <c r="S52" s="30">
        <f t="shared" si="4"/>
        <v>1</v>
      </c>
      <c r="T52" s="30">
        <v>3</v>
      </c>
      <c r="U52" s="30" t="s">
        <v>40</v>
      </c>
    </row>
    <row r="53" spans="1:21" ht="22.5" customHeight="1" x14ac:dyDescent="0.2">
      <c r="A53" s="27">
        <f t="shared" si="5"/>
        <v>47</v>
      </c>
      <c r="B53" s="29" t="s">
        <v>86</v>
      </c>
      <c r="C53" s="29" t="s">
        <v>42</v>
      </c>
      <c r="D53" s="29" t="s">
        <v>36</v>
      </c>
      <c r="E53" s="29" t="s">
        <v>37</v>
      </c>
      <c r="F53" s="31" t="s">
        <v>40</v>
      </c>
      <c r="G53" s="31">
        <v>0</v>
      </c>
      <c r="H53" s="30" t="str">
        <f t="shared" si="2"/>
        <v/>
      </c>
      <c r="I53" s="30">
        <v>13</v>
      </c>
      <c r="J53" s="30">
        <v>8</v>
      </c>
      <c r="K53" s="31">
        <v>7</v>
      </c>
      <c r="L53" s="30">
        <f t="shared" si="3"/>
        <v>15</v>
      </c>
      <c r="M53" s="31">
        <v>11</v>
      </c>
      <c r="N53" s="31">
        <v>7</v>
      </c>
      <c r="O53" s="31">
        <v>3</v>
      </c>
      <c r="P53" s="31">
        <v>1</v>
      </c>
      <c r="Q53" s="30">
        <v>6</v>
      </c>
      <c r="R53" s="30">
        <v>9</v>
      </c>
      <c r="S53" s="30">
        <f t="shared" si="4"/>
        <v>15</v>
      </c>
      <c r="T53" s="30">
        <v>7</v>
      </c>
      <c r="U53" s="30" t="s">
        <v>40</v>
      </c>
    </row>
    <row r="54" spans="1:21" ht="22.5" customHeight="1" x14ac:dyDescent="0.2">
      <c r="A54" s="27">
        <f t="shared" si="5"/>
        <v>48</v>
      </c>
      <c r="B54" s="29" t="s">
        <v>87</v>
      </c>
      <c r="C54" s="29" t="s">
        <v>42</v>
      </c>
      <c r="D54" s="29" t="s">
        <v>36</v>
      </c>
      <c r="E54" s="29" t="s">
        <v>37</v>
      </c>
      <c r="F54" s="31" t="s">
        <v>40</v>
      </c>
      <c r="G54" s="31">
        <v>0</v>
      </c>
      <c r="H54" s="30" t="str">
        <f t="shared" si="2"/>
        <v/>
      </c>
      <c r="I54" s="30" t="s">
        <v>40</v>
      </c>
      <c r="J54" s="30">
        <v>6</v>
      </c>
      <c r="K54" s="31">
        <v>6</v>
      </c>
      <c r="L54" s="30">
        <f t="shared" si="3"/>
        <v>12</v>
      </c>
      <c r="M54" s="31">
        <v>10</v>
      </c>
      <c r="N54" s="31">
        <v>8</v>
      </c>
      <c r="O54" s="31">
        <v>2</v>
      </c>
      <c r="P54" s="31">
        <v>1</v>
      </c>
      <c r="Q54" s="30">
        <v>6</v>
      </c>
      <c r="R54" s="30">
        <v>7</v>
      </c>
      <c r="S54" s="30">
        <f t="shared" si="4"/>
        <v>13</v>
      </c>
      <c r="T54" s="30">
        <v>0</v>
      </c>
      <c r="U54" s="30" t="s">
        <v>40</v>
      </c>
    </row>
    <row r="55" spans="1:21" ht="22.5" customHeight="1" x14ac:dyDescent="0.2">
      <c r="A55" s="27">
        <f t="shared" si="5"/>
        <v>49</v>
      </c>
      <c r="B55" s="29" t="s">
        <v>88</v>
      </c>
      <c r="C55" s="29" t="s">
        <v>42</v>
      </c>
      <c r="D55" s="29" t="s">
        <v>36</v>
      </c>
      <c r="E55" s="29" t="s">
        <v>37</v>
      </c>
      <c r="F55" s="31" t="s">
        <v>40</v>
      </c>
      <c r="G55" s="31">
        <v>0</v>
      </c>
      <c r="H55" s="30" t="str">
        <f t="shared" si="2"/>
        <v/>
      </c>
      <c r="I55" s="30">
        <v>7</v>
      </c>
      <c r="J55" s="30">
        <v>3</v>
      </c>
      <c r="K55" s="31">
        <v>0</v>
      </c>
      <c r="L55" s="30">
        <f t="shared" si="3"/>
        <v>3</v>
      </c>
      <c r="M55" s="31">
        <v>4</v>
      </c>
      <c r="N55" s="31">
        <v>5</v>
      </c>
      <c r="O55" s="31">
        <v>3</v>
      </c>
      <c r="P55" s="31">
        <v>1</v>
      </c>
      <c r="Q55" s="30">
        <v>0</v>
      </c>
      <c r="R55" s="30">
        <v>7</v>
      </c>
      <c r="S55" s="30">
        <f t="shared" si="4"/>
        <v>7</v>
      </c>
      <c r="T55" s="30">
        <v>3</v>
      </c>
      <c r="U55" s="30" t="s">
        <v>40</v>
      </c>
    </row>
    <row r="56" spans="1:21" ht="22.5" customHeight="1" x14ac:dyDescent="0.2">
      <c r="A56" s="27">
        <f t="shared" si="5"/>
        <v>50</v>
      </c>
      <c r="B56" s="29" t="s">
        <v>89</v>
      </c>
      <c r="C56" s="29" t="s">
        <v>42</v>
      </c>
      <c r="D56" s="29" t="s">
        <v>36</v>
      </c>
      <c r="E56" s="29" t="s">
        <v>39</v>
      </c>
      <c r="F56" s="31">
        <v>10</v>
      </c>
      <c r="G56" s="31">
        <v>0</v>
      </c>
      <c r="H56" s="30">
        <f t="shared" si="2"/>
        <v>10</v>
      </c>
      <c r="I56" s="30" t="s">
        <v>40</v>
      </c>
      <c r="J56" s="30">
        <v>8</v>
      </c>
      <c r="K56" s="31">
        <v>7</v>
      </c>
      <c r="L56" s="30">
        <f t="shared" si="3"/>
        <v>15</v>
      </c>
      <c r="M56" s="31">
        <v>11</v>
      </c>
      <c r="N56" s="31">
        <v>10</v>
      </c>
      <c r="O56" s="31">
        <v>3</v>
      </c>
      <c r="P56" s="31">
        <v>1</v>
      </c>
      <c r="Q56" s="30">
        <v>4</v>
      </c>
      <c r="R56" s="30">
        <v>7</v>
      </c>
      <c r="S56" s="30">
        <f t="shared" si="4"/>
        <v>11</v>
      </c>
      <c r="T56" s="30">
        <v>7</v>
      </c>
      <c r="U56" s="30" t="s">
        <v>40</v>
      </c>
    </row>
    <row r="57" spans="1:21" ht="22.5" customHeight="1" x14ac:dyDescent="0.2">
      <c r="A57" s="27">
        <f t="shared" si="5"/>
        <v>51</v>
      </c>
      <c r="B57" s="29" t="s">
        <v>90</v>
      </c>
      <c r="C57" s="29" t="s">
        <v>42</v>
      </c>
      <c r="D57" s="29" t="s">
        <v>36</v>
      </c>
      <c r="E57" s="29" t="s">
        <v>39</v>
      </c>
      <c r="F57" s="31">
        <v>0</v>
      </c>
      <c r="G57" s="31">
        <v>0</v>
      </c>
      <c r="H57" s="30">
        <f t="shared" si="2"/>
        <v>0</v>
      </c>
      <c r="I57" s="30" t="s">
        <v>40</v>
      </c>
      <c r="J57" s="30">
        <v>1</v>
      </c>
      <c r="K57" s="31">
        <v>1</v>
      </c>
      <c r="L57" s="30">
        <f t="shared" si="3"/>
        <v>2</v>
      </c>
      <c r="M57" s="31">
        <v>3</v>
      </c>
      <c r="N57" s="31">
        <v>4</v>
      </c>
      <c r="O57" s="31">
        <v>1</v>
      </c>
      <c r="P57" s="31">
        <v>1</v>
      </c>
      <c r="Q57" s="30">
        <v>1</v>
      </c>
      <c r="R57" s="30">
        <v>2</v>
      </c>
      <c r="S57" s="30">
        <f t="shared" si="4"/>
        <v>3</v>
      </c>
      <c r="T57" s="30">
        <v>2</v>
      </c>
      <c r="U57" s="30" t="s">
        <v>40</v>
      </c>
    </row>
    <row r="58" spans="1:21" ht="22.5" customHeight="1" x14ac:dyDescent="0.2">
      <c r="A58" s="27">
        <f t="shared" si="5"/>
        <v>52</v>
      </c>
      <c r="B58" s="29" t="s">
        <v>91</v>
      </c>
      <c r="C58" s="29" t="s">
        <v>42</v>
      </c>
      <c r="D58" s="29" t="s">
        <v>36</v>
      </c>
      <c r="E58" s="29" t="s">
        <v>39</v>
      </c>
      <c r="F58" s="31">
        <v>2</v>
      </c>
      <c r="G58" s="31">
        <v>0</v>
      </c>
      <c r="H58" s="30">
        <f t="shared" si="2"/>
        <v>2</v>
      </c>
      <c r="I58" s="30" t="s">
        <v>40</v>
      </c>
      <c r="J58" s="30">
        <v>3</v>
      </c>
      <c r="K58" s="31">
        <v>1</v>
      </c>
      <c r="L58" s="30">
        <f t="shared" si="3"/>
        <v>4</v>
      </c>
      <c r="M58" s="31">
        <v>7</v>
      </c>
      <c r="N58" s="31">
        <v>5</v>
      </c>
      <c r="O58" s="31">
        <v>2</v>
      </c>
      <c r="P58" s="31">
        <v>1</v>
      </c>
      <c r="Q58" s="30">
        <v>1</v>
      </c>
      <c r="R58" s="30">
        <v>2</v>
      </c>
      <c r="S58" s="30">
        <f t="shared" si="4"/>
        <v>3</v>
      </c>
      <c r="T58" s="30">
        <v>3</v>
      </c>
      <c r="U58" s="30" t="s">
        <v>40</v>
      </c>
    </row>
    <row r="59" spans="1:21" ht="22.5" customHeight="1" x14ac:dyDescent="0.2">
      <c r="A59" s="27">
        <f t="shared" si="5"/>
        <v>53</v>
      </c>
      <c r="B59" s="29" t="s">
        <v>92</v>
      </c>
      <c r="C59" s="29" t="s">
        <v>42</v>
      </c>
      <c r="D59" s="29" t="s">
        <v>36</v>
      </c>
      <c r="E59" s="29" t="s">
        <v>39</v>
      </c>
      <c r="F59" s="31">
        <v>7</v>
      </c>
      <c r="G59" s="31">
        <v>0</v>
      </c>
      <c r="H59" s="30">
        <f t="shared" si="2"/>
        <v>7</v>
      </c>
      <c r="I59" s="30" t="s">
        <v>40</v>
      </c>
      <c r="J59" s="30">
        <v>5</v>
      </c>
      <c r="K59" s="31">
        <v>5</v>
      </c>
      <c r="L59" s="30">
        <f t="shared" si="3"/>
        <v>10</v>
      </c>
      <c r="M59" s="31">
        <v>5</v>
      </c>
      <c r="N59" s="31">
        <v>6</v>
      </c>
      <c r="O59" s="31">
        <v>2</v>
      </c>
      <c r="P59" s="31">
        <v>1</v>
      </c>
      <c r="Q59" s="30">
        <v>3</v>
      </c>
      <c r="R59" s="30">
        <v>8</v>
      </c>
      <c r="S59" s="30">
        <f t="shared" si="4"/>
        <v>11</v>
      </c>
      <c r="T59" s="30">
        <v>6</v>
      </c>
      <c r="U59" s="30" t="s">
        <v>40</v>
      </c>
    </row>
    <row r="60" spans="1:21" ht="22.5" customHeight="1" x14ac:dyDescent="0.2">
      <c r="A60" s="27">
        <f t="shared" si="5"/>
        <v>54</v>
      </c>
      <c r="B60" s="29" t="s">
        <v>93</v>
      </c>
      <c r="C60" s="29" t="s">
        <v>42</v>
      </c>
      <c r="D60" s="29" t="s">
        <v>36</v>
      </c>
      <c r="E60" s="29" t="s">
        <v>39</v>
      </c>
      <c r="F60" s="31">
        <v>1</v>
      </c>
      <c r="G60" s="31">
        <v>0</v>
      </c>
      <c r="H60" s="30">
        <f t="shared" si="2"/>
        <v>1</v>
      </c>
      <c r="I60" s="30" t="s">
        <v>40</v>
      </c>
      <c r="J60" s="30">
        <v>0</v>
      </c>
      <c r="K60" s="31">
        <v>1</v>
      </c>
      <c r="L60" s="30">
        <f t="shared" si="3"/>
        <v>1</v>
      </c>
      <c r="M60" s="31">
        <v>3</v>
      </c>
      <c r="N60" s="31">
        <v>3</v>
      </c>
      <c r="O60" s="31">
        <v>1</v>
      </c>
      <c r="P60" s="31">
        <v>1</v>
      </c>
      <c r="Q60" s="30">
        <v>1</v>
      </c>
      <c r="R60" s="30">
        <v>1</v>
      </c>
      <c r="S60" s="30">
        <f t="shared" si="4"/>
        <v>2</v>
      </c>
      <c r="T60" s="30">
        <v>3</v>
      </c>
      <c r="U60" s="30" t="s">
        <v>40</v>
      </c>
    </row>
    <row r="61" spans="1:21" ht="22.5" customHeight="1" x14ac:dyDescent="0.2">
      <c r="A61" s="27">
        <f t="shared" si="5"/>
        <v>55</v>
      </c>
      <c r="B61" s="29" t="s">
        <v>94</v>
      </c>
      <c r="C61" s="29" t="s">
        <v>35</v>
      </c>
      <c r="D61" s="29" t="s">
        <v>36</v>
      </c>
      <c r="E61" s="29" t="s">
        <v>37</v>
      </c>
      <c r="F61" s="31" t="s">
        <v>40</v>
      </c>
      <c r="G61" s="31">
        <v>0</v>
      </c>
      <c r="H61" s="30" t="str">
        <f t="shared" si="2"/>
        <v/>
      </c>
      <c r="I61" s="30">
        <v>8</v>
      </c>
      <c r="J61" s="30">
        <v>3</v>
      </c>
      <c r="K61" s="31">
        <v>1</v>
      </c>
      <c r="L61" s="30">
        <f t="shared" si="3"/>
        <v>4</v>
      </c>
      <c r="M61" s="31">
        <v>4</v>
      </c>
      <c r="N61" s="31">
        <v>4</v>
      </c>
      <c r="O61" s="31">
        <v>2</v>
      </c>
      <c r="P61" s="31">
        <v>1</v>
      </c>
      <c r="Q61" s="30">
        <v>2</v>
      </c>
      <c r="R61" s="30">
        <v>1</v>
      </c>
      <c r="S61" s="30">
        <f t="shared" si="4"/>
        <v>3</v>
      </c>
      <c r="T61" s="30">
        <v>0</v>
      </c>
      <c r="U61" s="30">
        <v>5</v>
      </c>
    </row>
    <row r="62" spans="1:21" ht="22.5" customHeight="1" x14ac:dyDescent="0.2">
      <c r="A62" s="27">
        <f t="shared" si="5"/>
        <v>56</v>
      </c>
      <c r="B62" s="29" t="s">
        <v>95</v>
      </c>
      <c r="C62" s="29" t="s">
        <v>42</v>
      </c>
      <c r="D62" s="29" t="s">
        <v>36</v>
      </c>
      <c r="E62" s="29" t="s">
        <v>37</v>
      </c>
      <c r="F62" s="31" t="s">
        <v>40</v>
      </c>
      <c r="G62" s="31">
        <v>0</v>
      </c>
      <c r="H62" s="30" t="str">
        <f t="shared" si="2"/>
        <v/>
      </c>
      <c r="I62" s="30">
        <v>15</v>
      </c>
      <c r="J62" s="30">
        <v>7</v>
      </c>
      <c r="K62" s="31">
        <v>7</v>
      </c>
      <c r="L62" s="30">
        <f t="shared" si="3"/>
        <v>14</v>
      </c>
      <c r="M62" s="31">
        <v>13</v>
      </c>
      <c r="N62" s="31">
        <v>8</v>
      </c>
      <c r="O62" s="31">
        <v>3</v>
      </c>
      <c r="P62" s="31">
        <v>1</v>
      </c>
      <c r="Q62" s="30">
        <v>5</v>
      </c>
      <c r="R62" s="30">
        <v>11</v>
      </c>
      <c r="S62" s="30">
        <f t="shared" si="4"/>
        <v>16</v>
      </c>
      <c r="T62" s="30">
        <v>9</v>
      </c>
      <c r="U62" s="30" t="s">
        <v>40</v>
      </c>
    </row>
    <row r="63" spans="1:21" ht="22.5" customHeight="1" x14ac:dyDescent="0.2">
      <c r="A63" s="27">
        <f t="shared" si="5"/>
        <v>57</v>
      </c>
      <c r="B63" s="29" t="s">
        <v>96</v>
      </c>
      <c r="C63" s="29" t="s">
        <v>35</v>
      </c>
      <c r="D63" s="29" t="s">
        <v>36</v>
      </c>
      <c r="E63" s="29" t="s">
        <v>39</v>
      </c>
      <c r="F63" s="31" t="s">
        <v>40</v>
      </c>
      <c r="G63" s="31">
        <v>0</v>
      </c>
      <c r="H63" s="30" t="str">
        <f t="shared" si="2"/>
        <v/>
      </c>
      <c r="I63" s="30" t="s">
        <v>40</v>
      </c>
      <c r="J63" s="30">
        <v>8</v>
      </c>
      <c r="K63" s="31">
        <v>10</v>
      </c>
      <c r="L63" s="30">
        <f t="shared" si="3"/>
        <v>18</v>
      </c>
      <c r="M63" s="31">
        <v>13</v>
      </c>
      <c r="N63" s="31">
        <v>10</v>
      </c>
      <c r="O63" s="31">
        <v>3</v>
      </c>
      <c r="P63" s="31">
        <v>1</v>
      </c>
      <c r="Q63" s="30">
        <v>6</v>
      </c>
      <c r="R63" s="30">
        <v>11</v>
      </c>
      <c r="S63" s="30">
        <f t="shared" si="4"/>
        <v>17</v>
      </c>
      <c r="T63" s="30">
        <v>0</v>
      </c>
      <c r="U63" s="30" t="s">
        <v>40</v>
      </c>
    </row>
    <row r="64" spans="1:21" ht="22.5" customHeight="1" x14ac:dyDescent="0.2">
      <c r="A64" s="27">
        <f t="shared" si="5"/>
        <v>58</v>
      </c>
      <c r="B64" s="29" t="s">
        <v>97</v>
      </c>
      <c r="C64" s="29" t="s">
        <v>42</v>
      </c>
      <c r="D64" s="29" t="s">
        <v>36</v>
      </c>
      <c r="E64" s="29" t="s">
        <v>37</v>
      </c>
      <c r="F64" s="31" t="s">
        <v>40</v>
      </c>
      <c r="G64" s="31">
        <v>0</v>
      </c>
      <c r="H64" s="30" t="str">
        <f t="shared" si="2"/>
        <v/>
      </c>
      <c r="I64" s="30">
        <v>11</v>
      </c>
      <c r="J64" s="30">
        <v>2</v>
      </c>
      <c r="K64" s="31">
        <v>0</v>
      </c>
      <c r="L64" s="30">
        <f t="shared" si="3"/>
        <v>2</v>
      </c>
      <c r="M64" s="31">
        <v>5</v>
      </c>
      <c r="N64" s="31">
        <v>4</v>
      </c>
      <c r="O64" s="31">
        <v>3</v>
      </c>
      <c r="P64" s="31">
        <v>1</v>
      </c>
      <c r="Q64" s="30">
        <v>3</v>
      </c>
      <c r="R64" s="30">
        <v>3</v>
      </c>
      <c r="S64" s="30">
        <f t="shared" si="4"/>
        <v>6</v>
      </c>
      <c r="T64" s="30">
        <v>6</v>
      </c>
      <c r="U64" s="30" t="s">
        <v>40</v>
      </c>
    </row>
    <row r="65" spans="1:21" ht="22.5" customHeight="1" x14ac:dyDescent="0.2">
      <c r="A65" s="27">
        <f t="shared" si="5"/>
        <v>59</v>
      </c>
      <c r="B65" s="29" t="s">
        <v>98</v>
      </c>
      <c r="C65" s="29" t="s">
        <v>42</v>
      </c>
      <c r="D65" s="29" t="s">
        <v>36</v>
      </c>
      <c r="E65" s="29" t="s">
        <v>37</v>
      </c>
      <c r="F65" s="31" t="s">
        <v>40</v>
      </c>
      <c r="G65" s="31">
        <v>0</v>
      </c>
      <c r="H65" s="30" t="str">
        <f t="shared" si="2"/>
        <v/>
      </c>
      <c r="I65" s="30">
        <v>14</v>
      </c>
      <c r="J65" s="30">
        <v>7</v>
      </c>
      <c r="K65" s="31">
        <v>8</v>
      </c>
      <c r="L65" s="30">
        <f t="shared" si="3"/>
        <v>15</v>
      </c>
      <c r="M65" s="31">
        <v>12</v>
      </c>
      <c r="N65" s="31">
        <v>10</v>
      </c>
      <c r="O65" s="31">
        <v>3</v>
      </c>
      <c r="P65" s="31">
        <v>1</v>
      </c>
      <c r="Q65" s="30">
        <v>5</v>
      </c>
      <c r="R65" s="30">
        <v>8</v>
      </c>
      <c r="S65" s="30">
        <f t="shared" si="4"/>
        <v>13</v>
      </c>
      <c r="T65" s="30">
        <v>7</v>
      </c>
      <c r="U65" s="30" t="s">
        <v>40</v>
      </c>
    </row>
    <row r="66" spans="1:21" ht="22.5" customHeight="1" x14ac:dyDescent="0.2">
      <c r="A66" s="27">
        <f t="shared" si="5"/>
        <v>60</v>
      </c>
      <c r="B66" s="29" t="s">
        <v>99</v>
      </c>
      <c r="C66" s="29" t="s">
        <v>35</v>
      </c>
      <c r="D66" s="29" t="s">
        <v>36</v>
      </c>
      <c r="E66" s="29" t="s">
        <v>37</v>
      </c>
      <c r="F66" s="31" t="s">
        <v>40</v>
      </c>
      <c r="G66" s="31">
        <v>0</v>
      </c>
      <c r="H66" s="30" t="str">
        <f t="shared" si="2"/>
        <v/>
      </c>
      <c r="I66" s="30">
        <v>3</v>
      </c>
      <c r="J66" s="30">
        <v>2</v>
      </c>
      <c r="K66" s="31">
        <v>2</v>
      </c>
      <c r="L66" s="30">
        <f t="shared" si="3"/>
        <v>4</v>
      </c>
      <c r="M66" s="31">
        <v>2</v>
      </c>
      <c r="N66" s="31">
        <v>3</v>
      </c>
      <c r="O66" s="31">
        <v>0</v>
      </c>
      <c r="P66" s="31">
        <v>1</v>
      </c>
      <c r="Q66" s="30">
        <v>1</v>
      </c>
      <c r="R66" s="30">
        <v>1</v>
      </c>
      <c r="S66" s="30">
        <f t="shared" si="4"/>
        <v>2</v>
      </c>
      <c r="T66" s="30">
        <v>0</v>
      </c>
      <c r="U66" s="30">
        <v>1</v>
      </c>
    </row>
    <row r="67" spans="1:21" ht="22.5" customHeight="1" x14ac:dyDescent="0.2">
      <c r="A67" s="27">
        <f t="shared" si="5"/>
        <v>61</v>
      </c>
      <c r="B67" s="29" t="s">
        <v>100</v>
      </c>
      <c r="C67" s="29" t="s">
        <v>42</v>
      </c>
      <c r="D67" s="29" t="s">
        <v>36</v>
      </c>
      <c r="E67" s="29" t="s">
        <v>39</v>
      </c>
      <c r="F67" s="31">
        <v>1</v>
      </c>
      <c r="G67" s="31">
        <v>0</v>
      </c>
      <c r="H67" s="30">
        <f t="shared" si="2"/>
        <v>1</v>
      </c>
      <c r="I67" s="30" t="s">
        <v>40</v>
      </c>
      <c r="J67" s="30">
        <v>2</v>
      </c>
      <c r="K67" s="31">
        <v>1</v>
      </c>
      <c r="L67" s="30">
        <f t="shared" si="3"/>
        <v>3</v>
      </c>
      <c r="M67" s="31">
        <v>7</v>
      </c>
      <c r="N67" s="31">
        <v>2</v>
      </c>
      <c r="O67" s="31">
        <v>2</v>
      </c>
      <c r="P67" s="31">
        <v>1</v>
      </c>
      <c r="Q67" s="30">
        <v>0</v>
      </c>
      <c r="R67" s="30">
        <v>2</v>
      </c>
      <c r="S67" s="30">
        <f t="shared" si="4"/>
        <v>2</v>
      </c>
      <c r="T67" s="30">
        <v>5</v>
      </c>
      <c r="U67" s="30" t="s">
        <v>40</v>
      </c>
    </row>
    <row r="68" spans="1:21" ht="22.5" customHeight="1" x14ac:dyDescent="0.2">
      <c r="A68" s="27">
        <f t="shared" si="5"/>
        <v>62</v>
      </c>
      <c r="B68" s="29" t="s">
        <v>101</v>
      </c>
      <c r="C68" s="29" t="s">
        <v>35</v>
      </c>
      <c r="D68" s="29" t="s">
        <v>36</v>
      </c>
      <c r="E68" s="29" t="s">
        <v>37</v>
      </c>
      <c r="F68" s="31" t="s">
        <v>40</v>
      </c>
      <c r="G68" s="31">
        <v>0</v>
      </c>
      <c r="H68" s="30" t="str">
        <f t="shared" si="2"/>
        <v/>
      </c>
      <c r="I68" s="30">
        <v>5</v>
      </c>
      <c r="J68" s="30">
        <v>4</v>
      </c>
      <c r="K68" s="31">
        <v>3</v>
      </c>
      <c r="L68" s="30">
        <f t="shared" si="3"/>
        <v>7</v>
      </c>
      <c r="M68" s="31">
        <v>3</v>
      </c>
      <c r="N68" s="31">
        <v>3</v>
      </c>
      <c r="O68" s="31">
        <v>2</v>
      </c>
      <c r="P68" s="31">
        <v>1</v>
      </c>
      <c r="Q68" s="30">
        <v>4</v>
      </c>
      <c r="R68" s="30">
        <v>5</v>
      </c>
      <c r="S68" s="30">
        <f t="shared" si="4"/>
        <v>9</v>
      </c>
      <c r="T68" s="30">
        <v>0</v>
      </c>
      <c r="U68" s="30">
        <v>4</v>
      </c>
    </row>
    <row r="69" spans="1:21" ht="22.5" customHeight="1" x14ac:dyDescent="0.2">
      <c r="A69" s="27">
        <f t="shared" si="5"/>
        <v>63</v>
      </c>
      <c r="B69" s="29" t="s">
        <v>102</v>
      </c>
      <c r="C69" s="29" t="s">
        <v>42</v>
      </c>
      <c r="D69" s="29" t="s">
        <v>36</v>
      </c>
      <c r="E69" s="29" t="s">
        <v>39</v>
      </c>
      <c r="F69" s="31">
        <v>8</v>
      </c>
      <c r="G69" s="31">
        <v>0</v>
      </c>
      <c r="H69" s="30">
        <f t="shared" si="2"/>
        <v>8</v>
      </c>
      <c r="I69" s="30" t="s">
        <v>40</v>
      </c>
      <c r="J69" s="30">
        <v>5</v>
      </c>
      <c r="K69" s="31">
        <v>6</v>
      </c>
      <c r="L69" s="30">
        <f t="shared" si="3"/>
        <v>11</v>
      </c>
      <c r="M69" s="31">
        <v>10</v>
      </c>
      <c r="N69" s="31">
        <v>8</v>
      </c>
      <c r="O69" s="31">
        <v>3</v>
      </c>
      <c r="P69" s="31">
        <v>1</v>
      </c>
      <c r="Q69" s="30">
        <v>2</v>
      </c>
      <c r="R69" s="30">
        <v>6</v>
      </c>
      <c r="S69" s="30">
        <f t="shared" si="4"/>
        <v>8</v>
      </c>
      <c r="T69" s="30">
        <v>5</v>
      </c>
      <c r="U69" s="30" t="s">
        <v>40</v>
      </c>
    </row>
    <row r="70" spans="1:21" ht="22.5" customHeight="1" x14ac:dyDescent="0.2">
      <c r="A70" s="27">
        <f t="shared" si="5"/>
        <v>64</v>
      </c>
      <c r="B70" s="29" t="s">
        <v>103</v>
      </c>
      <c r="C70" s="29" t="s">
        <v>42</v>
      </c>
      <c r="D70" s="29" t="s">
        <v>36</v>
      </c>
      <c r="E70" s="29" t="s">
        <v>37</v>
      </c>
      <c r="F70" s="31" t="s">
        <v>40</v>
      </c>
      <c r="G70" s="31">
        <v>0</v>
      </c>
      <c r="H70" s="30" t="str">
        <f t="shared" si="2"/>
        <v/>
      </c>
      <c r="I70" s="30" t="s">
        <v>40</v>
      </c>
      <c r="J70" s="30">
        <v>8</v>
      </c>
      <c r="K70" s="31">
        <v>7</v>
      </c>
      <c r="L70" s="30">
        <f t="shared" si="3"/>
        <v>15</v>
      </c>
      <c r="M70" s="31">
        <v>13</v>
      </c>
      <c r="N70" s="31">
        <v>11</v>
      </c>
      <c r="O70" s="31">
        <v>2</v>
      </c>
      <c r="P70" s="31">
        <v>1</v>
      </c>
      <c r="Q70" s="30">
        <v>6</v>
      </c>
      <c r="R70" s="30">
        <v>10</v>
      </c>
      <c r="S70" s="30">
        <f t="shared" si="4"/>
        <v>16</v>
      </c>
      <c r="T70" s="30">
        <v>0</v>
      </c>
      <c r="U70" s="30" t="s">
        <v>40</v>
      </c>
    </row>
    <row r="71" spans="1:21" ht="22.5" customHeight="1" x14ac:dyDescent="0.2">
      <c r="A71" s="27">
        <f t="shared" si="5"/>
        <v>65</v>
      </c>
      <c r="B71" s="29" t="s">
        <v>104</v>
      </c>
      <c r="C71" s="29" t="s">
        <v>42</v>
      </c>
      <c r="D71" s="29" t="s">
        <v>36</v>
      </c>
      <c r="E71" s="29" t="s">
        <v>39</v>
      </c>
      <c r="F71" s="31">
        <v>3</v>
      </c>
      <c r="G71" s="31">
        <v>0</v>
      </c>
      <c r="H71" s="30">
        <f t="shared" si="2"/>
        <v>3</v>
      </c>
      <c r="I71" s="30" t="s">
        <v>40</v>
      </c>
      <c r="J71" s="30">
        <v>1</v>
      </c>
      <c r="K71" s="31">
        <v>0</v>
      </c>
      <c r="L71" s="30">
        <f t="shared" si="3"/>
        <v>1</v>
      </c>
      <c r="M71" s="31">
        <v>17</v>
      </c>
      <c r="N71" s="31">
        <v>3</v>
      </c>
      <c r="O71" s="31">
        <v>1</v>
      </c>
      <c r="P71" s="31">
        <v>1</v>
      </c>
      <c r="Q71" s="30">
        <v>1</v>
      </c>
      <c r="R71" s="30">
        <v>2</v>
      </c>
      <c r="S71" s="30">
        <f t="shared" si="4"/>
        <v>3</v>
      </c>
      <c r="T71" s="30">
        <v>1</v>
      </c>
      <c r="U71" s="30" t="s">
        <v>40</v>
      </c>
    </row>
    <row r="72" spans="1:21" ht="22.5" customHeight="1" x14ac:dyDescent="0.2">
      <c r="A72" s="27">
        <f t="shared" si="5"/>
        <v>66</v>
      </c>
      <c r="B72" s="29" t="s">
        <v>105</v>
      </c>
      <c r="C72" s="29" t="s">
        <v>42</v>
      </c>
      <c r="D72" s="29" t="s">
        <v>36</v>
      </c>
      <c r="E72" s="29" t="s">
        <v>39</v>
      </c>
      <c r="F72" s="31">
        <v>5</v>
      </c>
      <c r="G72" s="31">
        <v>0</v>
      </c>
      <c r="H72" s="30">
        <f t="shared" si="2"/>
        <v>5</v>
      </c>
      <c r="I72" s="30" t="s">
        <v>40</v>
      </c>
      <c r="J72" s="30">
        <v>2</v>
      </c>
      <c r="K72" s="31">
        <v>1</v>
      </c>
      <c r="L72" s="30">
        <f t="shared" si="3"/>
        <v>3</v>
      </c>
      <c r="M72" s="31">
        <v>3</v>
      </c>
      <c r="N72" s="31">
        <v>6</v>
      </c>
      <c r="O72" s="31">
        <v>1</v>
      </c>
      <c r="P72" s="31">
        <v>1</v>
      </c>
      <c r="Q72" s="30">
        <v>3</v>
      </c>
      <c r="R72" s="30">
        <v>4</v>
      </c>
      <c r="S72" s="30">
        <f t="shared" si="4"/>
        <v>7</v>
      </c>
      <c r="T72" s="30">
        <v>1</v>
      </c>
      <c r="U72" s="30" t="s">
        <v>40</v>
      </c>
    </row>
    <row r="73" spans="1:21" ht="22.5" customHeight="1" x14ac:dyDescent="0.2">
      <c r="A73" s="27">
        <f t="shared" si="5"/>
        <v>67</v>
      </c>
      <c r="B73" s="29" t="s">
        <v>106</v>
      </c>
      <c r="C73" s="29" t="s">
        <v>35</v>
      </c>
      <c r="D73" s="29" t="s">
        <v>36</v>
      </c>
      <c r="E73" s="29" t="s">
        <v>37</v>
      </c>
      <c r="F73" s="31" t="s">
        <v>40</v>
      </c>
      <c r="G73" s="31">
        <v>0</v>
      </c>
      <c r="H73" s="30" t="str">
        <f t="shared" si="2"/>
        <v/>
      </c>
      <c r="I73" s="30">
        <v>12</v>
      </c>
      <c r="J73" s="30">
        <v>7</v>
      </c>
      <c r="K73" s="31">
        <v>4</v>
      </c>
      <c r="L73" s="30">
        <f t="shared" si="3"/>
        <v>11</v>
      </c>
      <c r="M73" s="31">
        <v>12</v>
      </c>
      <c r="N73" s="31">
        <v>5</v>
      </c>
      <c r="O73" s="31">
        <v>3</v>
      </c>
      <c r="P73" s="31">
        <v>1</v>
      </c>
      <c r="Q73" s="30">
        <v>4</v>
      </c>
      <c r="R73" s="30">
        <v>5</v>
      </c>
      <c r="S73" s="30">
        <f t="shared" si="4"/>
        <v>9</v>
      </c>
      <c r="T73" s="30">
        <v>0</v>
      </c>
      <c r="U73" s="30">
        <v>9</v>
      </c>
    </row>
    <row r="74" spans="1:21" ht="22.5" customHeight="1" x14ac:dyDescent="0.2">
      <c r="A74" s="27">
        <f t="shared" si="5"/>
        <v>68</v>
      </c>
      <c r="B74" s="29" t="s">
        <v>107</v>
      </c>
      <c r="C74" s="29" t="s">
        <v>42</v>
      </c>
      <c r="D74" s="29" t="s">
        <v>36</v>
      </c>
      <c r="E74" s="29" t="s">
        <v>39</v>
      </c>
      <c r="F74" s="31">
        <v>11</v>
      </c>
      <c r="G74" s="31">
        <v>0</v>
      </c>
      <c r="H74" s="30">
        <f t="shared" si="2"/>
        <v>11</v>
      </c>
      <c r="I74" s="30" t="s">
        <v>40</v>
      </c>
      <c r="J74" s="30">
        <v>7</v>
      </c>
      <c r="K74" s="31">
        <v>8</v>
      </c>
      <c r="L74" s="30">
        <f t="shared" si="3"/>
        <v>15</v>
      </c>
      <c r="M74" s="31">
        <v>11</v>
      </c>
      <c r="N74" s="31">
        <v>10</v>
      </c>
      <c r="O74" s="31">
        <v>3</v>
      </c>
      <c r="P74" s="31">
        <v>1</v>
      </c>
      <c r="Q74" s="30">
        <v>6</v>
      </c>
      <c r="R74" s="30">
        <v>8</v>
      </c>
      <c r="S74" s="30">
        <f t="shared" si="4"/>
        <v>14</v>
      </c>
      <c r="T74" s="30">
        <v>8</v>
      </c>
      <c r="U74" s="30" t="s">
        <v>40</v>
      </c>
    </row>
    <row r="75" spans="1:21" ht="22.5" customHeight="1" x14ac:dyDescent="0.2">
      <c r="A75" s="27">
        <f t="shared" si="5"/>
        <v>69</v>
      </c>
      <c r="B75" s="29" t="s">
        <v>108</v>
      </c>
      <c r="C75" s="29" t="s">
        <v>42</v>
      </c>
      <c r="D75" s="29" t="s">
        <v>36</v>
      </c>
      <c r="E75" s="29" t="s">
        <v>37</v>
      </c>
      <c r="F75" s="31" t="s">
        <v>40</v>
      </c>
      <c r="G75" s="31">
        <v>0</v>
      </c>
      <c r="H75" s="30" t="str">
        <f t="shared" si="2"/>
        <v/>
      </c>
      <c r="I75" s="30">
        <v>10</v>
      </c>
      <c r="J75" s="30">
        <v>4</v>
      </c>
      <c r="K75" s="31">
        <v>5</v>
      </c>
      <c r="L75" s="30">
        <f t="shared" si="3"/>
        <v>9</v>
      </c>
      <c r="M75" s="31">
        <v>8</v>
      </c>
      <c r="N75" s="31">
        <v>7</v>
      </c>
      <c r="O75" s="31">
        <v>3</v>
      </c>
      <c r="P75" s="31">
        <v>1</v>
      </c>
      <c r="Q75" s="30">
        <v>3</v>
      </c>
      <c r="R75" s="30">
        <v>4</v>
      </c>
      <c r="S75" s="30">
        <f t="shared" si="4"/>
        <v>7</v>
      </c>
      <c r="T75" s="30">
        <v>8</v>
      </c>
      <c r="U75" s="30" t="s">
        <v>40</v>
      </c>
    </row>
    <row r="76" spans="1:21" ht="22.5" customHeight="1" x14ac:dyDescent="0.2">
      <c r="A76" s="27">
        <f t="shared" si="5"/>
        <v>70</v>
      </c>
      <c r="B76" s="29" t="s">
        <v>109</v>
      </c>
      <c r="C76" s="29" t="s">
        <v>42</v>
      </c>
      <c r="D76" s="29" t="s">
        <v>36</v>
      </c>
      <c r="E76" s="29" t="s">
        <v>39</v>
      </c>
      <c r="F76" s="31">
        <v>3</v>
      </c>
      <c r="G76" s="31">
        <v>0</v>
      </c>
      <c r="H76" s="30">
        <f t="shared" si="2"/>
        <v>3</v>
      </c>
      <c r="I76" s="30" t="s">
        <v>40</v>
      </c>
      <c r="J76" s="30">
        <v>5</v>
      </c>
      <c r="K76" s="31">
        <v>0</v>
      </c>
      <c r="L76" s="30">
        <f t="shared" si="3"/>
        <v>5</v>
      </c>
      <c r="M76" s="31">
        <v>3</v>
      </c>
      <c r="N76" s="31">
        <v>5</v>
      </c>
      <c r="O76" s="31">
        <v>1</v>
      </c>
      <c r="P76" s="31">
        <v>1</v>
      </c>
      <c r="Q76" s="30">
        <v>1</v>
      </c>
      <c r="R76" s="30">
        <v>0</v>
      </c>
      <c r="S76" s="30">
        <f t="shared" si="4"/>
        <v>1</v>
      </c>
      <c r="T76" s="30">
        <v>5</v>
      </c>
      <c r="U76" s="30" t="s">
        <v>40</v>
      </c>
    </row>
    <row r="77" spans="1:21" ht="22.5" customHeight="1" x14ac:dyDescent="0.2">
      <c r="A77" s="27">
        <f t="shared" si="5"/>
        <v>71</v>
      </c>
      <c r="B77" s="29" t="s">
        <v>110</v>
      </c>
      <c r="C77" s="29" t="s">
        <v>42</v>
      </c>
      <c r="D77" s="29" t="s">
        <v>36</v>
      </c>
      <c r="E77" s="29" t="s">
        <v>39</v>
      </c>
      <c r="F77" s="31">
        <v>5</v>
      </c>
      <c r="G77" s="31">
        <v>0</v>
      </c>
      <c r="H77" s="30">
        <f t="shared" si="2"/>
        <v>5</v>
      </c>
      <c r="I77" s="30" t="s">
        <v>40</v>
      </c>
      <c r="J77" s="30">
        <v>3</v>
      </c>
      <c r="K77" s="31">
        <v>1</v>
      </c>
      <c r="L77" s="30">
        <f t="shared" si="3"/>
        <v>4</v>
      </c>
      <c r="M77" s="31">
        <v>4</v>
      </c>
      <c r="N77" s="31">
        <v>6</v>
      </c>
      <c r="O77" s="31">
        <v>2</v>
      </c>
      <c r="P77" s="31">
        <v>1</v>
      </c>
      <c r="Q77" s="30">
        <v>3</v>
      </c>
      <c r="R77" s="30">
        <v>2</v>
      </c>
      <c r="S77" s="30">
        <f t="shared" si="4"/>
        <v>5</v>
      </c>
      <c r="T77" s="30">
        <v>2</v>
      </c>
      <c r="U77" s="30" t="s">
        <v>40</v>
      </c>
    </row>
    <row r="78" spans="1:21" ht="22.5" customHeight="1" x14ac:dyDescent="0.2">
      <c r="A78" s="27">
        <f t="shared" si="5"/>
        <v>72</v>
      </c>
      <c r="B78" s="29" t="s">
        <v>111</v>
      </c>
      <c r="C78" s="29" t="s">
        <v>42</v>
      </c>
      <c r="D78" s="29" t="s">
        <v>36</v>
      </c>
      <c r="E78" s="29" t="s">
        <v>37</v>
      </c>
      <c r="F78" s="31" t="s">
        <v>40</v>
      </c>
      <c r="G78" s="31">
        <v>0</v>
      </c>
      <c r="H78" s="30" t="str">
        <f t="shared" si="2"/>
        <v/>
      </c>
      <c r="I78" s="30">
        <v>3</v>
      </c>
      <c r="J78" s="30">
        <v>4</v>
      </c>
      <c r="K78" s="31">
        <v>2</v>
      </c>
      <c r="L78" s="30">
        <f t="shared" si="3"/>
        <v>6</v>
      </c>
      <c r="M78" s="31">
        <v>3</v>
      </c>
      <c r="N78" s="31">
        <v>3</v>
      </c>
      <c r="O78" s="31">
        <v>1</v>
      </c>
      <c r="P78" s="31">
        <v>1</v>
      </c>
      <c r="Q78" s="30">
        <v>1</v>
      </c>
      <c r="R78" s="30">
        <v>2</v>
      </c>
      <c r="S78" s="30">
        <f t="shared" si="4"/>
        <v>3</v>
      </c>
      <c r="T78" s="30">
        <v>5</v>
      </c>
      <c r="U78" s="30" t="s">
        <v>40</v>
      </c>
    </row>
    <row r="79" spans="1:21" ht="22.5" customHeight="1" x14ac:dyDescent="0.2">
      <c r="A79" s="27">
        <f t="shared" si="5"/>
        <v>73</v>
      </c>
      <c r="B79" s="29" t="s">
        <v>112</v>
      </c>
      <c r="C79" s="29" t="s">
        <v>42</v>
      </c>
      <c r="D79" s="29" t="s">
        <v>36</v>
      </c>
      <c r="E79" s="29" t="s">
        <v>39</v>
      </c>
      <c r="F79" s="31">
        <v>2</v>
      </c>
      <c r="G79" s="31">
        <v>0</v>
      </c>
      <c r="H79" s="30">
        <f t="shared" si="2"/>
        <v>2</v>
      </c>
      <c r="I79" s="30" t="s">
        <v>40</v>
      </c>
      <c r="J79" s="30">
        <v>2</v>
      </c>
      <c r="K79" s="31">
        <v>0</v>
      </c>
      <c r="L79" s="30">
        <f t="shared" si="3"/>
        <v>2</v>
      </c>
      <c r="M79" s="31">
        <v>4</v>
      </c>
      <c r="N79" s="31">
        <v>3</v>
      </c>
      <c r="O79" s="31">
        <v>2</v>
      </c>
      <c r="P79" s="31">
        <v>1</v>
      </c>
      <c r="Q79" s="30">
        <v>0</v>
      </c>
      <c r="R79" s="30">
        <v>2</v>
      </c>
      <c r="S79" s="30">
        <f t="shared" si="4"/>
        <v>2</v>
      </c>
      <c r="T79" s="30">
        <v>3</v>
      </c>
      <c r="U79" s="30">
        <v>0</v>
      </c>
    </row>
    <row r="80" spans="1:21" ht="22.5" customHeight="1" x14ac:dyDescent="0.2">
      <c r="A80" s="27">
        <f t="shared" si="5"/>
        <v>74</v>
      </c>
      <c r="B80" s="29" t="s">
        <v>113</v>
      </c>
      <c r="C80" s="29" t="s">
        <v>42</v>
      </c>
      <c r="D80" s="29" t="s">
        <v>36</v>
      </c>
      <c r="E80" s="29" t="s">
        <v>39</v>
      </c>
      <c r="F80" s="31">
        <v>1</v>
      </c>
      <c r="G80" s="31">
        <v>0</v>
      </c>
      <c r="H80" s="30">
        <f t="shared" si="2"/>
        <v>1</v>
      </c>
      <c r="I80" s="30" t="s">
        <v>40</v>
      </c>
      <c r="J80" s="30">
        <v>0</v>
      </c>
      <c r="K80" s="31">
        <v>4</v>
      </c>
      <c r="L80" s="30">
        <f t="shared" si="3"/>
        <v>4</v>
      </c>
      <c r="M80" s="31">
        <v>6</v>
      </c>
      <c r="N80" s="31">
        <v>3</v>
      </c>
      <c r="O80" s="31">
        <v>1</v>
      </c>
      <c r="P80" s="31">
        <v>1</v>
      </c>
      <c r="Q80" s="30">
        <v>0</v>
      </c>
      <c r="R80" s="30">
        <v>2</v>
      </c>
      <c r="S80" s="30">
        <f t="shared" si="4"/>
        <v>2</v>
      </c>
      <c r="T80" s="30">
        <v>6</v>
      </c>
      <c r="U80" s="30">
        <v>9</v>
      </c>
    </row>
    <row r="81" spans="1:21" ht="22.5" customHeight="1" x14ac:dyDescent="0.2">
      <c r="A81" s="27">
        <f t="shared" si="5"/>
        <v>75</v>
      </c>
      <c r="B81" s="29" t="s">
        <v>114</v>
      </c>
      <c r="C81" s="29" t="s">
        <v>42</v>
      </c>
      <c r="D81" s="29" t="s">
        <v>36</v>
      </c>
      <c r="E81" s="29" t="s">
        <v>39</v>
      </c>
      <c r="F81" s="31">
        <v>2</v>
      </c>
      <c r="G81" s="31">
        <v>0</v>
      </c>
      <c r="H81" s="30">
        <f t="shared" si="2"/>
        <v>2</v>
      </c>
      <c r="I81" s="30" t="s">
        <v>40</v>
      </c>
      <c r="J81" s="30">
        <v>1</v>
      </c>
      <c r="K81" s="31">
        <v>1</v>
      </c>
      <c r="L81" s="30">
        <f t="shared" si="3"/>
        <v>2</v>
      </c>
      <c r="M81" s="31">
        <v>3</v>
      </c>
      <c r="N81" s="31">
        <v>4</v>
      </c>
      <c r="O81" s="31">
        <v>2</v>
      </c>
      <c r="P81" s="31">
        <v>1</v>
      </c>
      <c r="Q81" s="30">
        <v>1</v>
      </c>
      <c r="R81" s="30">
        <v>3</v>
      </c>
      <c r="S81" s="30">
        <f t="shared" si="4"/>
        <v>4</v>
      </c>
      <c r="T81" s="30">
        <v>2</v>
      </c>
      <c r="U81" s="30" t="s">
        <v>40</v>
      </c>
    </row>
    <row r="82" spans="1:21" ht="22.5" customHeight="1" x14ac:dyDescent="0.2">
      <c r="A82" s="27">
        <f t="shared" si="5"/>
        <v>76</v>
      </c>
      <c r="B82" s="29" t="s">
        <v>115</v>
      </c>
      <c r="C82" s="29" t="s">
        <v>42</v>
      </c>
      <c r="D82" s="29" t="s">
        <v>36</v>
      </c>
      <c r="E82" s="29" t="s">
        <v>39</v>
      </c>
      <c r="F82" s="31">
        <v>5</v>
      </c>
      <c r="G82" s="31">
        <v>0</v>
      </c>
      <c r="H82" s="30">
        <f t="shared" si="2"/>
        <v>5</v>
      </c>
      <c r="I82" s="30" t="s">
        <v>40</v>
      </c>
      <c r="J82" s="30">
        <v>2</v>
      </c>
      <c r="K82" s="31">
        <v>0</v>
      </c>
      <c r="L82" s="30">
        <f t="shared" si="3"/>
        <v>2</v>
      </c>
      <c r="M82" s="31">
        <v>4</v>
      </c>
      <c r="N82" s="31">
        <v>5</v>
      </c>
      <c r="O82" s="31">
        <v>1</v>
      </c>
      <c r="P82" s="31">
        <v>1</v>
      </c>
      <c r="Q82" s="30">
        <v>0</v>
      </c>
      <c r="R82" s="30">
        <v>4</v>
      </c>
      <c r="S82" s="30">
        <f t="shared" si="4"/>
        <v>4</v>
      </c>
      <c r="T82" s="30">
        <v>5</v>
      </c>
      <c r="U82" s="30" t="s">
        <v>40</v>
      </c>
    </row>
    <row r="83" spans="1:21" ht="22.5" customHeight="1" x14ac:dyDescent="0.2">
      <c r="A83" s="27">
        <f t="shared" si="5"/>
        <v>77</v>
      </c>
      <c r="B83" s="29" t="s">
        <v>116</v>
      </c>
      <c r="C83" s="29" t="s">
        <v>42</v>
      </c>
      <c r="D83" s="29" t="s">
        <v>36</v>
      </c>
      <c r="E83" s="29" t="s">
        <v>39</v>
      </c>
      <c r="F83" s="31" t="s">
        <v>40</v>
      </c>
      <c r="G83" s="31">
        <v>0</v>
      </c>
      <c r="H83" s="30" t="str">
        <f t="shared" si="2"/>
        <v/>
      </c>
      <c r="I83" s="30" t="s">
        <v>40</v>
      </c>
      <c r="J83" s="30">
        <v>8</v>
      </c>
      <c r="K83" s="31">
        <v>10</v>
      </c>
      <c r="L83" s="30">
        <f t="shared" si="3"/>
        <v>18</v>
      </c>
      <c r="M83" s="31">
        <v>14</v>
      </c>
      <c r="N83" s="31">
        <v>11</v>
      </c>
      <c r="O83" s="31">
        <v>3</v>
      </c>
      <c r="P83" s="31">
        <v>1</v>
      </c>
      <c r="Q83" s="30">
        <v>6</v>
      </c>
      <c r="R83" s="30">
        <v>11</v>
      </c>
      <c r="S83" s="30">
        <f t="shared" si="4"/>
        <v>17</v>
      </c>
      <c r="T83" s="30">
        <v>0</v>
      </c>
      <c r="U83" s="30" t="s">
        <v>40</v>
      </c>
    </row>
    <row r="84" spans="1:21" ht="22.5" customHeight="1" x14ac:dyDescent="0.2">
      <c r="A84" s="27">
        <f t="shared" si="5"/>
        <v>78</v>
      </c>
      <c r="B84" s="29" t="s">
        <v>117</v>
      </c>
      <c r="C84" s="29" t="s">
        <v>35</v>
      </c>
      <c r="D84" s="29" t="s">
        <v>36</v>
      </c>
      <c r="E84" s="29" t="s">
        <v>39</v>
      </c>
      <c r="F84" s="31">
        <v>3</v>
      </c>
      <c r="G84" s="31">
        <v>0</v>
      </c>
      <c r="H84" s="30">
        <f t="shared" si="2"/>
        <v>3</v>
      </c>
      <c r="I84" s="30" t="s">
        <v>40</v>
      </c>
      <c r="J84" s="30">
        <v>1</v>
      </c>
      <c r="K84" s="31">
        <v>4</v>
      </c>
      <c r="L84" s="30">
        <f t="shared" si="3"/>
        <v>5</v>
      </c>
      <c r="M84" s="31">
        <v>7</v>
      </c>
      <c r="N84" s="31">
        <v>3</v>
      </c>
      <c r="O84" s="31">
        <v>1</v>
      </c>
      <c r="P84" s="31">
        <v>1</v>
      </c>
      <c r="Q84" s="30">
        <v>1</v>
      </c>
      <c r="R84" s="30">
        <v>1</v>
      </c>
      <c r="S84" s="30">
        <f t="shared" si="4"/>
        <v>2</v>
      </c>
      <c r="T84" s="30">
        <v>0</v>
      </c>
      <c r="U84" s="30">
        <v>2</v>
      </c>
    </row>
    <row r="85" spans="1:21" ht="22.5" customHeight="1" x14ac:dyDescent="0.2">
      <c r="A85" s="27">
        <f t="shared" si="5"/>
        <v>79</v>
      </c>
      <c r="B85" s="29" t="s">
        <v>118</v>
      </c>
      <c r="C85" s="29" t="s">
        <v>42</v>
      </c>
      <c r="D85" s="29" t="s">
        <v>36</v>
      </c>
      <c r="E85" s="29" t="s">
        <v>39</v>
      </c>
      <c r="F85" s="31" t="s">
        <v>40</v>
      </c>
      <c r="G85" s="31">
        <v>0</v>
      </c>
      <c r="H85" s="30" t="str">
        <f t="shared" si="2"/>
        <v/>
      </c>
      <c r="I85" s="30" t="s">
        <v>40</v>
      </c>
      <c r="J85" s="30">
        <v>6</v>
      </c>
      <c r="K85" s="31">
        <v>7</v>
      </c>
      <c r="L85" s="30">
        <f t="shared" si="3"/>
        <v>13</v>
      </c>
      <c r="M85" s="31">
        <v>11</v>
      </c>
      <c r="N85" s="31">
        <v>7</v>
      </c>
      <c r="O85" s="31">
        <v>2</v>
      </c>
      <c r="P85" s="31">
        <v>1</v>
      </c>
      <c r="Q85" s="30">
        <v>5</v>
      </c>
      <c r="R85" s="30">
        <v>7</v>
      </c>
      <c r="S85" s="30">
        <f t="shared" si="4"/>
        <v>12</v>
      </c>
      <c r="T85" s="30">
        <v>3</v>
      </c>
      <c r="U85" s="30" t="s">
        <v>40</v>
      </c>
    </row>
    <row r="86" spans="1:21" ht="22.5" customHeight="1" x14ac:dyDescent="0.2">
      <c r="A86" s="27">
        <f t="shared" si="5"/>
        <v>80</v>
      </c>
      <c r="B86" s="29" t="s">
        <v>119</v>
      </c>
      <c r="C86" s="29" t="s">
        <v>35</v>
      </c>
      <c r="D86" s="29" t="s">
        <v>36</v>
      </c>
      <c r="E86" s="29" t="s">
        <v>39</v>
      </c>
      <c r="F86" s="31">
        <v>14</v>
      </c>
      <c r="G86" s="31">
        <v>0</v>
      </c>
      <c r="H86" s="30">
        <f t="shared" si="2"/>
        <v>14</v>
      </c>
      <c r="I86" s="30" t="s">
        <v>40</v>
      </c>
      <c r="J86" s="30">
        <v>8</v>
      </c>
      <c r="K86" s="31">
        <v>7</v>
      </c>
      <c r="L86" s="30">
        <f t="shared" si="3"/>
        <v>15</v>
      </c>
      <c r="M86" s="31">
        <v>13</v>
      </c>
      <c r="N86" s="31">
        <v>11</v>
      </c>
      <c r="O86" s="31">
        <v>3</v>
      </c>
      <c r="P86" s="31">
        <v>1</v>
      </c>
      <c r="Q86" s="30">
        <v>6</v>
      </c>
      <c r="R86" s="30">
        <v>11</v>
      </c>
      <c r="S86" s="30">
        <f t="shared" si="4"/>
        <v>17</v>
      </c>
      <c r="T86" s="30">
        <v>0</v>
      </c>
      <c r="U86" s="30">
        <v>12</v>
      </c>
    </row>
    <row r="87" spans="1:21" ht="22.5" customHeight="1" x14ac:dyDescent="0.2">
      <c r="A87" s="27">
        <f t="shared" si="5"/>
        <v>81</v>
      </c>
      <c r="B87" s="29" t="s">
        <v>120</v>
      </c>
      <c r="C87" s="29" t="s">
        <v>42</v>
      </c>
      <c r="D87" s="29" t="s">
        <v>36</v>
      </c>
      <c r="E87" s="29" t="s">
        <v>39</v>
      </c>
      <c r="F87" s="31">
        <v>1</v>
      </c>
      <c r="G87" s="31">
        <v>0</v>
      </c>
      <c r="H87" s="30">
        <f t="shared" si="2"/>
        <v>1</v>
      </c>
      <c r="I87" s="30" t="s">
        <v>40</v>
      </c>
      <c r="J87" s="30">
        <v>2</v>
      </c>
      <c r="K87" s="31">
        <v>2</v>
      </c>
      <c r="L87" s="30">
        <f t="shared" si="3"/>
        <v>4</v>
      </c>
      <c r="M87" s="31">
        <v>6</v>
      </c>
      <c r="N87" s="31">
        <v>3</v>
      </c>
      <c r="O87" s="31">
        <v>1</v>
      </c>
      <c r="P87" s="31">
        <v>1</v>
      </c>
      <c r="Q87" s="30">
        <v>1</v>
      </c>
      <c r="R87" s="30">
        <v>4</v>
      </c>
      <c r="S87" s="30">
        <f t="shared" si="4"/>
        <v>5</v>
      </c>
      <c r="T87" s="30">
        <v>4</v>
      </c>
      <c r="U87" s="30" t="s">
        <v>40</v>
      </c>
    </row>
    <row r="88" spans="1:21" ht="22.5" customHeight="1" x14ac:dyDescent="0.2">
      <c r="A88" s="27">
        <f t="shared" si="5"/>
        <v>82</v>
      </c>
      <c r="B88" s="29" t="s">
        <v>121</v>
      </c>
      <c r="C88" s="29" t="s">
        <v>42</v>
      </c>
      <c r="D88" s="29" t="s">
        <v>36</v>
      </c>
      <c r="E88" s="29" t="s">
        <v>39</v>
      </c>
      <c r="F88" s="31">
        <v>14</v>
      </c>
      <c r="G88" s="31">
        <v>0</v>
      </c>
      <c r="H88" s="30">
        <f t="shared" si="2"/>
        <v>14</v>
      </c>
      <c r="I88" s="30" t="s">
        <v>40</v>
      </c>
      <c r="J88" s="30">
        <v>8</v>
      </c>
      <c r="K88" s="31">
        <v>10</v>
      </c>
      <c r="L88" s="30">
        <f t="shared" si="3"/>
        <v>18</v>
      </c>
      <c r="M88" s="31">
        <v>14</v>
      </c>
      <c r="N88" s="31">
        <v>11</v>
      </c>
      <c r="O88" s="31">
        <v>3</v>
      </c>
      <c r="P88" s="31">
        <v>1</v>
      </c>
      <c r="Q88" s="30">
        <v>6</v>
      </c>
      <c r="R88" s="30">
        <v>11</v>
      </c>
      <c r="S88" s="30">
        <f t="shared" si="4"/>
        <v>17</v>
      </c>
      <c r="T88" s="30">
        <v>9</v>
      </c>
      <c r="U88" s="30" t="s">
        <v>40</v>
      </c>
    </row>
    <row r="89" spans="1:21" ht="22.5" customHeight="1" x14ac:dyDescent="0.2">
      <c r="A89" s="27">
        <f t="shared" si="5"/>
        <v>83</v>
      </c>
      <c r="B89" s="29" t="s">
        <v>122</v>
      </c>
      <c r="C89" s="29" t="s">
        <v>42</v>
      </c>
      <c r="D89" s="29" t="s">
        <v>36</v>
      </c>
      <c r="E89" s="29" t="s">
        <v>39</v>
      </c>
      <c r="F89" s="31">
        <v>13</v>
      </c>
      <c r="G89" s="31">
        <v>0</v>
      </c>
      <c r="H89" s="30">
        <f t="shared" si="2"/>
        <v>13</v>
      </c>
      <c r="I89" s="30" t="s">
        <v>40</v>
      </c>
      <c r="J89" s="30">
        <v>8</v>
      </c>
      <c r="K89" s="31">
        <v>10</v>
      </c>
      <c r="L89" s="30">
        <f t="shared" si="3"/>
        <v>18</v>
      </c>
      <c r="M89" s="31">
        <v>10</v>
      </c>
      <c r="N89" s="31">
        <v>8</v>
      </c>
      <c r="O89" s="31">
        <v>3</v>
      </c>
      <c r="P89" s="31">
        <v>1</v>
      </c>
      <c r="Q89" s="30">
        <v>5</v>
      </c>
      <c r="R89" s="30">
        <v>9</v>
      </c>
      <c r="S89" s="30">
        <f t="shared" si="4"/>
        <v>14</v>
      </c>
      <c r="T89" s="30">
        <v>8</v>
      </c>
      <c r="U89" s="30" t="s">
        <v>40</v>
      </c>
    </row>
    <row r="90" spans="1:21" ht="22.5" customHeight="1" x14ac:dyDescent="0.2">
      <c r="A90" s="27">
        <f t="shared" si="5"/>
        <v>84</v>
      </c>
      <c r="B90" s="29" t="s">
        <v>123</v>
      </c>
      <c r="C90" s="29" t="s">
        <v>42</v>
      </c>
      <c r="D90" s="29" t="s">
        <v>36</v>
      </c>
      <c r="E90" s="29" t="s">
        <v>39</v>
      </c>
      <c r="F90" s="31">
        <v>3</v>
      </c>
      <c r="G90" s="31">
        <v>0</v>
      </c>
      <c r="H90" s="30">
        <f t="shared" si="2"/>
        <v>3</v>
      </c>
      <c r="I90" s="30" t="s">
        <v>40</v>
      </c>
      <c r="J90" s="30">
        <v>1</v>
      </c>
      <c r="K90" s="31">
        <v>5</v>
      </c>
      <c r="L90" s="30">
        <f t="shared" si="3"/>
        <v>6</v>
      </c>
      <c r="M90" s="31">
        <v>6</v>
      </c>
      <c r="N90" s="31">
        <v>3</v>
      </c>
      <c r="O90" s="31">
        <v>2</v>
      </c>
      <c r="P90" s="31">
        <v>1</v>
      </c>
      <c r="Q90" s="30">
        <v>1</v>
      </c>
      <c r="R90" s="30">
        <v>3</v>
      </c>
      <c r="S90" s="30">
        <f t="shared" si="4"/>
        <v>4</v>
      </c>
      <c r="T90" s="30">
        <v>4</v>
      </c>
      <c r="U90" s="30" t="s">
        <v>40</v>
      </c>
    </row>
    <row r="91" spans="1:21" ht="22.5" customHeight="1" x14ac:dyDescent="0.2">
      <c r="A91" s="27">
        <f t="shared" si="5"/>
        <v>85</v>
      </c>
      <c r="B91" s="29" t="s">
        <v>124</v>
      </c>
      <c r="C91" s="29" t="s">
        <v>42</v>
      </c>
      <c r="D91" s="29" t="s">
        <v>36</v>
      </c>
      <c r="E91" s="29" t="s">
        <v>39</v>
      </c>
      <c r="F91" s="31">
        <v>4</v>
      </c>
      <c r="G91" s="31">
        <v>0</v>
      </c>
      <c r="H91" s="30">
        <f t="shared" si="2"/>
        <v>4</v>
      </c>
      <c r="I91" s="30" t="s">
        <v>40</v>
      </c>
      <c r="J91" s="30">
        <v>1</v>
      </c>
      <c r="K91" s="31">
        <v>1</v>
      </c>
      <c r="L91" s="30">
        <f t="shared" si="3"/>
        <v>2</v>
      </c>
      <c r="M91" s="31">
        <v>4</v>
      </c>
      <c r="N91" s="31">
        <v>3</v>
      </c>
      <c r="O91" s="31">
        <v>2</v>
      </c>
      <c r="P91" s="31">
        <v>1</v>
      </c>
      <c r="Q91" s="30">
        <v>1</v>
      </c>
      <c r="R91" s="30">
        <v>2</v>
      </c>
      <c r="S91" s="30">
        <f t="shared" si="4"/>
        <v>3</v>
      </c>
      <c r="T91" s="30">
        <v>4</v>
      </c>
      <c r="U91" s="30">
        <v>0</v>
      </c>
    </row>
    <row r="92" spans="1:21" ht="22.5" customHeight="1" x14ac:dyDescent="0.2">
      <c r="A92" s="27">
        <f t="shared" si="5"/>
        <v>86</v>
      </c>
      <c r="B92" s="29" t="s">
        <v>125</v>
      </c>
      <c r="C92" s="29" t="s">
        <v>35</v>
      </c>
      <c r="D92" s="29" t="s">
        <v>36</v>
      </c>
      <c r="E92" s="29" t="s">
        <v>39</v>
      </c>
      <c r="F92" s="31" t="s">
        <v>40</v>
      </c>
      <c r="G92" s="31">
        <v>0</v>
      </c>
      <c r="H92" s="30" t="str">
        <f t="shared" si="2"/>
        <v/>
      </c>
      <c r="I92" s="30" t="s">
        <v>40</v>
      </c>
      <c r="J92" s="30">
        <v>8</v>
      </c>
      <c r="K92" s="31">
        <v>9</v>
      </c>
      <c r="L92" s="30">
        <f t="shared" si="3"/>
        <v>17</v>
      </c>
      <c r="M92" s="31">
        <v>14</v>
      </c>
      <c r="N92" s="31">
        <v>11</v>
      </c>
      <c r="O92" s="31">
        <v>3</v>
      </c>
      <c r="P92" s="31">
        <v>1</v>
      </c>
      <c r="Q92" s="30">
        <v>6</v>
      </c>
      <c r="R92" s="30">
        <v>11</v>
      </c>
      <c r="S92" s="30">
        <f t="shared" si="4"/>
        <v>17</v>
      </c>
      <c r="T92" s="30">
        <v>0</v>
      </c>
      <c r="U92" s="30" t="s">
        <v>40</v>
      </c>
    </row>
    <row r="93" spans="1:21" ht="22.5" customHeight="1" x14ac:dyDescent="0.2">
      <c r="A93" s="27">
        <f t="shared" si="5"/>
        <v>87</v>
      </c>
      <c r="B93" s="29" t="s">
        <v>126</v>
      </c>
      <c r="C93" s="29" t="s">
        <v>35</v>
      </c>
      <c r="D93" s="29" t="s">
        <v>36</v>
      </c>
      <c r="E93" s="29" t="s">
        <v>39</v>
      </c>
      <c r="F93" s="31">
        <v>9</v>
      </c>
      <c r="G93" s="31">
        <v>0</v>
      </c>
      <c r="H93" s="30">
        <f t="shared" si="2"/>
        <v>9</v>
      </c>
      <c r="I93" s="30" t="s">
        <v>40</v>
      </c>
      <c r="J93" s="30">
        <v>8</v>
      </c>
      <c r="K93" s="31">
        <v>4</v>
      </c>
      <c r="L93" s="30">
        <f t="shared" si="3"/>
        <v>12</v>
      </c>
      <c r="M93" s="31">
        <v>10</v>
      </c>
      <c r="N93" s="31">
        <v>7</v>
      </c>
      <c r="O93" s="31">
        <v>3</v>
      </c>
      <c r="P93" s="31">
        <v>1</v>
      </c>
      <c r="Q93" s="30">
        <v>2</v>
      </c>
      <c r="R93" s="30">
        <v>6</v>
      </c>
      <c r="S93" s="30">
        <f t="shared" si="4"/>
        <v>8</v>
      </c>
      <c r="T93" s="30">
        <v>0</v>
      </c>
      <c r="U93" s="30">
        <v>8</v>
      </c>
    </row>
    <row r="94" spans="1:21" ht="22.5" customHeight="1" x14ac:dyDescent="0.2">
      <c r="A94" s="27">
        <f t="shared" si="5"/>
        <v>88</v>
      </c>
      <c r="B94" s="29" t="s">
        <v>127</v>
      </c>
      <c r="C94" s="29" t="s">
        <v>42</v>
      </c>
      <c r="D94" s="29" t="s">
        <v>36</v>
      </c>
      <c r="E94" s="29" t="s">
        <v>37</v>
      </c>
      <c r="F94" s="31" t="s">
        <v>40</v>
      </c>
      <c r="G94" s="31">
        <v>0</v>
      </c>
      <c r="H94" s="30" t="str">
        <f t="shared" si="2"/>
        <v/>
      </c>
      <c r="I94" s="30">
        <v>4</v>
      </c>
      <c r="J94" s="30">
        <v>3</v>
      </c>
      <c r="K94" s="31">
        <v>4</v>
      </c>
      <c r="L94" s="30">
        <f t="shared" si="3"/>
        <v>7</v>
      </c>
      <c r="M94" s="31">
        <v>5</v>
      </c>
      <c r="N94" s="31">
        <v>2</v>
      </c>
      <c r="O94" s="31">
        <v>1</v>
      </c>
      <c r="P94" s="31">
        <v>1</v>
      </c>
      <c r="Q94" s="30">
        <v>2</v>
      </c>
      <c r="R94" s="30">
        <v>4</v>
      </c>
      <c r="S94" s="30">
        <f t="shared" si="4"/>
        <v>6</v>
      </c>
      <c r="T94" s="30">
        <v>4</v>
      </c>
      <c r="U94" s="30" t="s">
        <v>40</v>
      </c>
    </row>
    <row r="95" spans="1:21" ht="22.5" customHeight="1" x14ac:dyDescent="0.2">
      <c r="A95" s="27">
        <f t="shared" si="5"/>
        <v>89</v>
      </c>
      <c r="B95" s="29" t="s">
        <v>128</v>
      </c>
      <c r="C95" s="29" t="s">
        <v>35</v>
      </c>
      <c r="D95" s="29" t="s">
        <v>36</v>
      </c>
      <c r="E95" s="29" t="s">
        <v>37</v>
      </c>
      <c r="F95" s="31" t="s">
        <v>40</v>
      </c>
      <c r="G95" s="31">
        <v>0</v>
      </c>
      <c r="H95" s="30" t="str">
        <f t="shared" si="2"/>
        <v/>
      </c>
      <c r="I95" s="30">
        <v>5</v>
      </c>
      <c r="J95" s="30">
        <v>6</v>
      </c>
      <c r="K95" s="31">
        <v>4</v>
      </c>
      <c r="L95" s="30">
        <f t="shared" si="3"/>
        <v>10</v>
      </c>
      <c r="M95" s="31">
        <v>7</v>
      </c>
      <c r="N95" s="31">
        <v>7</v>
      </c>
      <c r="O95" s="31">
        <v>2</v>
      </c>
      <c r="P95" s="31">
        <v>1</v>
      </c>
      <c r="Q95" s="30">
        <v>3</v>
      </c>
      <c r="R95" s="30">
        <v>4</v>
      </c>
      <c r="S95" s="30">
        <f t="shared" si="4"/>
        <v>7</v>
      </c>
      <c r="T95" s="30">
        <v>0</v>
      </c>
      <c r="U95" s="30">
        <v>2</v>
      </c>
    </row>
    <row r="96" spans="1:21" ht="22.5" customHeight="1" x14ac:dyDescent="0.2">
      <c r="A96" s="27">
        <f t="shared" si="5"/>
        <v>90</v>
      </c>
      <c r="B96" s="29" t="s">
        <v>129</v>
      </c>
      <c r="C96" s="29" t="s">
        <v>35</v>
      </c>
      <c r="D96" s="29" t="s">
        <v>36</v>
      </c>
      <c r="E96" s="29" t="s">
        <v>39</v>
      </c>
      <c r="F96" s="31">
        <v>4</v>
      </c>
      <c r="G96" s="31">
        <v>0</v>
      </c>
      <c r="H96" s="30">
        <f t="shared" si="2"/>
        <v>4</v>
      </c>
      <c r="I96" s="30">
        <v>0</v>
      </c>
      <c r="J96" s="30">
        <v>3</v>
      </c>
      <c r="K96" s="31">
        <v>1</v>
      </c>
      <c r="L96" s="30">
        <f t="shared" si="3"/>
        <v>4</v>
      </c>
      <c r="M96" s="31">
        <v>3</v>
      </c>
      <c r="N96" s="31">
        <v>2</v>
      </c>
      <c r="O96" s="31">
        <v>2</v>
      </c>
      <c r="P96" s="31">
        <v>1</v>
      </c>
      <c r="Q96" s="30">
        <v>1</v>
      </c>
      <c r="R96" s="30">
        <v>3</v>
      </c>
      <c r="S96" s="30">
        <f t="shared" si="4"/>
        <v>4</v>
      </c>
      <c r="T96" s="30">
        <v>0</v>
      </c>
      <c r="U96" s="30">
        <v>0</v>
      </c>
    </row>
    <row r="97" spans="1:21" ht="22.5" customHeight="1" x14ac:dyDescent="0.2">
      <c r="A97" s="27">
        <f t="shared" si="5"/>
        <v>91</v>
      </c>
      <c r="B97" s="29" t="s">
        <v>130</v>
      </c>
      <c r="C97" s="29" t="s">
        <v>42</v>
      </c>
      <c r="D97" s="29" t="s">
        <v>36</v>
      </c>
      <c r="E97" s="29" t="s">
        <v>39</v>
      </c>
      <c r="F97" s="31">
        <v>13</v>
      </c>
      <c r="G97" s="31">
        <v>0</v>
      </c>
      <c r="H97" s="30">
        <f t="shared" si="2"/>
        <v>13</v>
      </c>
      <c r="I97" s="30" t="s">
        <v>40</v>
      </c>
      <c r="J97" s="30">
        <v>8</v>
      </c>
      <c r="K97" s="31">
        <v>10</v>
      </c>
      <c r="L97" s="30">
        <f t="shared" si="3"/>
        <v>18</v>
      </c>
      <c r="M97" s="31">
        <v>14</v>
      </c>
      <c r="N97" s="31">
        <v>11</v>
      </c>
      <c r="O97" s="31">
        <v>1</v>
      </c>
      <c r="P97" s="31">
        <v>0</v>
      </c>
      <c r="Q97" s="30">
        <v>6</v>
      </c>
      <c r="R97" s="30">
        <v>11</v>
      </c>
      <c r="S97" s="30">
        <f t="shared" si="4"/>
        <v>17</v>
      </c>
      <c r="T97" s="30">
        <v>8</v>
      </c>
      <c r="U97" s="30" t="s">
        <v>40</v>
      </c>
    </row>
    <row r="98" spans="1:21" ht="22.5" customHeight="1" x14ac:dyDescent="0.2">
      <c r="A98" s="27">
        <f t="shared" si="5"/>
        <v>92</v>
      </c>
      <c r="B98" s="29" t="s">
        <v>131</v>
      </c>
      <c r="C98" s="29" t="s">
        <v>42</v>
      </c>
      <c r="D98" s="29" t="s">
        <v>36</v>
      </c>
      <c r="E98" s="29" t="s">
        <v>37</v>
      </c>
      <c r="F98" s="31" t="s">
        <v>40</v>
      </c>
      <c r="G98" s="31">
        <v>0</v>
      </c>
      <c r="H98" s="30" t="str">
        <f t="shared" si="2"/>
        <v/>
      </c>
      <c r="I98" s="30" t="s">
        <v>40</v>
      </c>
      <c r="J98" s="30">
        <v>3</v>
      </c>
      <c r="K98" s="31">
        <v>3</v>
      </c>
      <c r="L98" s="30">
        <f t="shared" si="3"/>
        <v>6</v>
      </c>
      <c r="M98" s="31">
        <v>7</v>
      </c>
      <c r="N98" s="31">
        <v>4</v>
      </c>
      <c r="O98" s="31">
        <v>1</v>
      </c>
      <c r="P98" s="31">
        <v>0</v>
      </c>
      <c r="Q98" s="30">
        <v>2</v>
      </c>
      <c r="R98" s="30">
        <v>1</v>
      </c>
      <c r="S98" s="30">
        <f t="shared" si="4"/>
        <v>3</v>
      </c>
      <c r="T98" s="30">
        <v>1</v>
      </c>
      <c r="U98" s="30" t="s">
        <v>40</v>
      </c>
    </row>
    <row r="99" spans="1:21" ht="22.5" customHeight="1" x14ac:dyDescent="0.2">
      <c r="A99" s="27">
        <f t="shared" si="5"/>
        <v>93</v>
      </c>
      <c r="B99" s="29" t="s">
        <v>132</v>
      </c>
      <c r="C99" s="29" t="s">
        <v>42</v>
      </c>
      <c r="D99" s="29" t="s">
        <v>36</v>
      </c>
      <c r="E99" s="29" t="s">
        <v>39</v>
      </c>
      <c r="F99" s="31">
        <v>11</v>
      </c>
      <c r="G99" s="31">
        <v>0</v>
      </c>
      <c r="H99" s="30">
        <f t="shared" si="2"/>
        <v>11</v>
      </c>
      <c r="I99" s="30" t="s">
        <v>40</v>
      </c>
      <c r="J99" s="30">
        <v>8</v>
      </c>
      <c r="K99" s="31">
        <v>6</v>
      </c>
      <c r="L99" s="30">
        <f t="shared" si="3"/>
        <v>14</v>
      </c>
      <c r="M99" s="31">
        <v>12</v>
      </c>
      <c r="N99" s="31">
        <v>11</v>
      </c>
      <c r="O99" s="31">
        <v>1</v>
      </c>
      <c r="P99" s="31">
        <v>0</v>
      </c>
      <c r="Q99" s="30">
        <v>6</v>
      </c>
      <c r="R99" s="30">
        <v>9</v>
      </c>
      <c r="S99" s="30">
        <f t="shared" si="4"/>
        <v>15</v>
      </c>
      <c r="T99" s="30">
        <v>9</v>
      </c>
      <c r="U99" s="30" t="s">
        <v>40</v>
      </c>
    </row>
    <row r="100" spans="1:21" ht="22.5" customHeight="1" x14ac:dyDescent="0.2">
      <c r="A100" s="27">
        <f t="shared" si="5"/>
        <v>94</v>
      </c>
      <c r="B100" s="29" t="s">
        <v>133</v>
      </c>
      <c r="C100" s="29" t="s">
        <v>42</v>
      </c>
      <c r="D100" s="29" t="s">
        <v>36</v>
      </c>
      <c r="E100" s="29" t="s">
        <v>37</v>
      </c>
      <c r="F100" s="31" t="s">
        <v>40</v>
      </c>
      <c r="G100" s="31">
        <v>0</v>
      </c>
      <c r="H100" s="30" t="str">
        <f t="shared" si="2"/>
        <v/>
      </c>
      <c r="I100" s="30">
        <v>17</v>
      </c>
      <c r="J100" s="30">
        <v>8</v>
      </c>
      <c r="K100" s="31">
        <v>10</v>
      </c>
      <c r="L100" s="30">
        <f t="shared" si="3"/>
        <v>18</v>
      </c>
      <c r="M100" s="31">
        <v>14</v>
      </c>
      <c r="N100" s="31">
        <v>11</v>
      </c>
      <c r="O100" s="31">
        <v>1</v>
      </c>
      <c r="P100" s="31">
        <v>0</v>
      </c>
      <c r="Q100" s="30">
        <v>6</v>
      </c>
      <c r="R100" s="30">
        <v>11</v>
      </c>
      <c r="S100" s="30">
        <f t="shared" si="4"/>
        <v>17</v>
      </c>
      <c r="T100" s="30">
        <v>9</v>
      </c>
      <c r="U100" s="30" t="s">
        <v>40</v>
      </c>
    </row>
    <row r="101" spans="1:21" ht="22.5" customHeight="1" x14ac:dyDescent="0.2">
      <c r="A101" s="27">
        <f t="shared" si="5"/>
        <v>95</v>
      </c>
      <c r="B101" s="29" t="s">
        <v>134</v>
      </c>
      <c r="C101" s="29" t="s">
        <v>42</v>
      </c>
      <c r="D101" s="29" t="s">
        <v>36</v>
      </c>
      <c r="E101" s="29" t="s">
        <v>37</v>
      </c>
      <c r="F101" s="31" t="s">
        <v>40</v>
      </c>
      <c r="G101" s="31">
        <v>0</v>
      </c>
      <c r="H101" s="30" t="str">
        <f t="shared" si="2"/>
        <v/>
      </c>
      <c r="I101" s="30">
        <v>5</v>
      </c>
      <c r="J101" s="30">
        <v>2</v>
      </c>
      <c r="K101" s="31">
        <v>2</v>
      </c>
      <c r="L101" s="30">
        <f t="shared" si="3"/>
        <v>4</v>
      </c>
      <c r="M101" s="31">
        <v>4</v>
      </c>
      <c r="N101" s="31">
        <v>2</v>
      </c>
      <c r="O101" s="31">
        <v>1</v>
      </c>
      <c r="P101" s="31">
        <v>0</v>
      </c>
      <c r="Q101" s="30">
        <v>2</v>
      </c>
      <c r="R101" s="30">
        <v>1</v>
      </c>
      <c r="S101" s="30">
        <f t="shared" si="4"/>
        <v>3</v>
      </c>
      <c r="T101" s="30">
        <v>4</v>
      </c>
      <c r="U101" s="30" t="s">
        <v>40</v>
      </c>
    </row>
    <row r="102" spans="1:21" ht="22.5" customHeight="1" x14ac:dyDescent="0.2">
      <c r="A102" s="27">
        <f t="shared" si="5"/>
        <v>96</v>
      </c>
      <c r="B102" s="29" t="s">
        <v>135</v>
      </c>
      <c r="C102" s="29" t="s">
        <v>42</v>
      </c>
      <c r="D102" s="29" t="s">
        <v>36</v>
      </c>
      <c r="E102" s="29" t="s">
        <v>37</v>
      </c>
      <c r="F102" s="31" t="s">
        <v>40</v>
      </c>
      <c r="G102" s="31">
        <v>0</v>
      </c>
      <c r="H102" s="30" t="str">
        <f t="shared" si="2"/>
        <v/>
      </c>
      <c r="I102" s="30">
        <v>9</v>
      </c>
      <c r="J102" s="30">
        <v>3</v>
      </c>
      <c r="K102" s="31">
        <v>4</v>
      </c>
      <c r="L102" s="30">
        <f t="shared" si="3"/>
        <v>7</v>
      </c>
      <c r="M102" s="31">
        <v>9</v>
      </c>
      <c r="N102" s="31">
        <v>5</v>
      </c>
      <c r="O102" s="31">
        <v>1</v>
      </c>
      <c r="P102" s="31">
        <v>0</v>
      </c>
      <c r="Q102" s="30">
        <v>3</v>
      </c>
      <c r="R102" s="30">
        <v>6</v>
      </c>
      <c r="S102" s="30">
        <f t="shared" si="4"/>
        <v>9</v>
      </c>
      <c r="T102" s="30">
        <v>5</v>
      </c>
      <c r="U102" s="30" t="s">
        <v>40</v>
      </c>
    </row>
    <row r="103" spans="1:21" ht="22.5" customHeight="1" x14ac:dyDescent="0.2">
      <c r="A103" s="27">
        <f t="shared" si="5"/>
        <v>97</v>
      </c>
      <c r="B103" s="29" t="s">
        <v>136</v>
      </c>
      <c r="C103" s="29" t="s">
        <v>42</v>
      </c>
      <c r="D103" s="29" t="s">
        <v>36</v>
      </c>
      <c r="E103" s="29" t="s">
        <v>37</v>
      </c>
      <c r="F103" s="31" t="s">
        <v>40</v>
      </c>
      <c r="G103" s="31">
        <v>0</v>
      </c>
      <c r="H103" s="30" t="str">
        <f t="shared" si="2"/>
        <v/>
      </c>
      <c r="I103" s="30">
        <v>7</v>
      </c>
      <c r="J103" s="30">
        <v>6</v>
      </c>
      <c r="K103" s="31">
        <v>5</v>
      </c>
      <c r="L103" s="30">
        <f t="shared" si="3"/>
        <v>11</v>
      </c>
      <c r="M103" s="31">
        <v>5</v>
      </c>
      <c r="N103" s="31">
        <v>6</v>
      </c>
      <c r="O103" s="31">
        <v>0</v>
      </c>
      <c r="P103" s="31">
        <v>0</v>
      </c>
      <c r="Q103" s="30">
        <v>3</v>
      </c>
      <c r="R103" s="30">
        <v>3</v>
      </c>
      <c r="S103" s="30">
        <f t="shared" si="4"/>
        <v>6</v>
      </c>
      <c r="T103" s="30">
        <v>4</v>
      </c>
      <c r="U103" s="30" t="s">
        <v>40</v>
      </c>
    </row>
    <row r="104" spans="1:21" ht="22.5" customHeight="1" x14ac:dyDescent="0.2">
      <c r="A104" s="27">
        <f t="shared" si="5"/>
        <v>98</v>
      </c>
      <c r="B104" s="29" t="s">
        <v>137</v>
      </c>
      <c r="C104" s="29" t="s">
        <v>42</v>
      </c>
      <c r="D104" s="29" t="s">
        <v>36</v>
      </c>
      <c r="E104" s="29" t="s">
        <v>37</v>
      </c>
      <c r="F104" s="31" t="s">
        <v>40</v>
      </c>
      <c r="G104" s="31">
        <v>0</v>
      </c>
      <c r="H104" s="30" t="str">
        <f t="shared" si="2"/>
        <v/>
      </c>
      <c r="I104" s="30">
        <v>12</v>
      </c>
      <c r="J104" s="30">
        <v>4</v>
      </c>
      <c r="K104" s="31">
        <v>5</v>
      </c>
      <c r="L104" s="30">
        <f t="shared" si="3"/>
        <v>9</v>
      </c>
      <c r="M104" s="31">
        <v>8</v>
      </c>
      <c r="N104" s="31">
        <v>5</v>
      </c>
      <c r="O104" s="31">
        <v>1</v>
      </c>
      <c r="P104" s="31">
        <v>0</v>
      </c>
      <c r="Q104" s="30">
        <v>1</v>
      </c>
      <c r="R104" s="30">
        <v>6</v>
      </c>
      <c r="S104" s="30">
        <f t="shared" si="4"/>
        <v>7</v>
      </c>
      <c r="T104" s="30">
        <v>7</v>
      </c>
      <c r="U104" s="30" t="s">
        <v>40</v>
      </c>
    </row>
    <row r="105" spans="1:21" ht="22.5" customHeight="1" x14ac:dyDescent="0.2">
      <c r="A105" s="27">
        <f t="shared" si="5"/>
        <v>99</v>
      </c>
      <c r="B105" s="29" t="s">
        <v>138</v>
      </c>
      <c r="C105" s="29" t="s">
        <v>35</v>
      </c>
      <c r="D105" s="29" t="s">
        <v>36</v>
      </c>
      <c r="E105" s="29" t="s">
        <v>37</v>
      </c>
      <c r="F105" s="31" t="s">
        <v>40</v>
      </c>
      <c r="G105" s="31">
        <v>0</v>
      </c>
      <c r="H105" s="30" t="str">
        <f t="shared" si="2"/>
        <v/>
      </c>
      <c r="I105" s="30">
        <v>6</v>
      </c>
      <c r="J105" s="30">
        <v>3</v>
      </c>
      <c r="K105" s="31">
        <v>4</v>
      </c>
      <c r="L105" s="30">
        <f t="shared" si="3"/>
        <v>7</v>
      </c>
      <c r="M105" s="31">
        <v>6</v>
      </c>
      <c r="N105" s="31">
        <v>4</v>
      </c>
      <c r="O105" s="31">
        <v>1</v>
      </c>
      <c r="P105" s="31">
        <v>0</v>
      </c>
      <c r="Q105" s="30">
        <v>3</v>
      </c>
      <c r="R105" s="30">
        <v>2</v>
      </c>
      <c r="S105" s="30">
        <f t="shared" si="4"/>
        <v>5</v>
      </c>
      <c r="T105" s="30">
        <v>0</v>
      </c>
      <c r="U105" s="30">
        <v>5</v>
      </c>
    </row>
    <row r="106" spans="1:21" ht="22.5" customHeight="1" x14ac:dyDescent="0.2">
      <c r="A106" s="27">
        <f t="shared" si="5"/>
        <v>100</v>
      </c>
      <c r="B106" s="29" t="s">
        <v>139</v>
      </c>
      <c r="C106" s="29" t="s">
        <v>42</v>
      </c>
      <c r="D106" s="29" t="s">
        <v>36</v>
      </c>
      <c r="E106" s="29" t="s">
        <v>37</v>
      </c>
      <c r="F106" s="31" t="s">
        <v>40</v>
      </c>
      <c r="G106" s="31">
        <v>0</v>
      </c>
      <c r="H106" s="30" t="str">
        <f t="shared" si="2"/>
        <v/>
      </c>
      <c r="I106" s="30">
        <v>6</v>
      </c>
      <c r="J106" s="30">
        <v>2</v>
      </c>
      <c r="K106" s="31">
        <v>1</v>
      </c>
      <c r="L106" s="30">
        <f t="shared" si="3"/>
        <v>3</v>
      </c>
      <c r="M106" s="31">
        <v>2</v>
      </c>
      <c r="N106" s="31">
        <v>3</v>
      </c>
      <c r="O106" s="31">
        <v>1</v>
      </c>
      <c r="P106" s="31">
        <v>0</v>
      </c>
      <c r="Q106" s="30">
        <v>1</v>
      </c>
      <c r="R106" s="30">
        <v>3</v>
      </c>
      <c r="S106" s="30">
        <f t="shared" si="4"/>
        <v>4</v>
      </c>
      <c r="T106" s="30">
        <v>5</v>
      </c>
      <c r="U106" s="30" t="s">
        <v>40</v>
      </c>
    </row>
    <row r="107" spans="1:21" ht="22.5" customHeight="1" x14ac:dyDescent="0.2">
      <c r="A107" s="27">
        <f t="shared" si="5"/>
        <v>101</v>
      </c>
      <c r="B107" s="29" t="s">
        <v>140</v>
      </c>
      <c r="C107" s="29" t="s">
        <v>42</v>
      </c>
      <c r="D107" s="29" t="s">
        <v>36</v>
      </c>
      <c r="E107" s="29" t="s">
        <v>37</v>
      </c>
      <c r="F107" s="31" t="s">
        <v>40</v>
      </c>
      <c r="G107" s="31">
        <v>0</v>
      </c>
      <c r="H107" s="30" t="str">
        <f t="shared" si="2"/>
        <v/>
      </c>
      <c r="I107" s="30">
        <v>17</v>
      </c>
      <c r="J107" s="30">
        <v>8</v>
      </c>
      <c r="K107" s="31">
        <v>4</v>
      </c>
      <c r="L107" s="30">
        <f t="shared" si="3"/>
        <v>12</v>
      </c>
      <c r="M107" s="31">
        <v>11</v>
      </c>
      <c r="N107" s="31">
        <v>10</v>
      </c>
      <c r="O107" s="31">
        <v>1</v>
      </c>
      <c r="P107" s="31">
        <v>0</v>
      </c>
      <c r="Q107" s="30">
        <v>4</v>
      </c>
      <c r="R107" s="30">
        <v>10</v>
      </c>
      <c r="S107" s="30">
        <f t="shared" si="4"/>
        <v>14</v>
      </c>
      <c r="T107" s="30">
        <v>8</v>
      </c>
      <c r="U107" s="30" t="s">
        <v>40</v>
      </c>
    </row>
    <row r="108" spans="1:21" ht="22.5" customHeight="1" x14ac:dyDescent="0.2">
      <c r="A108" s="27">
        <f t="shared" si="5"/>
        <v>102</v>
      </c>
      <c r="B108" s="29" t="s">
        <v>141</v>
      </c>
      <c r="C108" s="29" t="s">
        <v>42</v>
      </c>
      <c r="D108" s="29" t="s">
        <v>36</v>
      </c>
      <c r="E108" s="29" t="s">
        <v>37</v>
      </c>
      <c r="F108" s="31" t="s">
        <v>40</v>
      </c>
      <c r="G108" s="31">
        <v>0</v>
      </c>
      <c r="H108" s="30" t="str">
        <f t="shared" si="2"/>
        <v/>
      </c>
      <c r="I108" s="30">
        <v>4</v>
      </c>
      <c r="J108" s="30">
        <v>3</v>
      </c>
      <c r="K108" s="31">
        <v>2</v>
      </c>
      <c r="L108" s="30">
        <f t="shared" si="3"/>
        <v>5</v>
      </c>
      <c r="M108" s="31">
        <v>8</v>
      </c>
      <c r="N108" s="31">
        <v>4</v>
      </c>
      <c r="O108" s="31">
        <v>0</v>
      </c>
      <c r="P108" s="31">
        <v>0</v>
      </c>
      <c r="Q108" s="30">
        <v>0</v>
      </c>
      <c r="R108" s="30">
        <v>1</v>
      </c>
      <c r="S108" s="30">
        <f t="shared" si="4"/>
        <v>1</v>
      </c>
      <c r="T108" s="30">
        <v>3</v>
      </c>
      <c r="U108" s="30" t="s">
        <v>40</v>
      </c>
    </row>
    <row r="109" spans="1:21" ht="22.5" customHeight="1" x14ac:dyDescent="0.2">
      <c r="A109" s="27">
        <f t="shared" si="5"/>
        <v>103</v>
      </c>
      <c r="B109" s="29" t="s">
        <v>142</v>
      </c>
      <c r="C109" s="29" t="s">
        <v>35</v>
      </c>
      <c r="D109" s="29" t="s">
        <v>36</v>
      </c>
      <c r="E109" s="29" t="s">
        <v>37</v>
      </c>
      <c r="F109" s="31" t="s">
        <v>40</v>
      </c>
      <c r="G109" s="31">
        <v>0</v>
      </c>
      <c r="H109" s="30" t="str">
        <f t="shared" si="2"/>
        <v/>
      </c>
      <c r="I109" s="30">
        <v>12</v>
      </c>
      <c r="J109" s="30">
        <v>8</v>
      </c>
      <c r="K109" s="31">
        <v>4</v>
      </c>
      <c r="L109" s="30">
        <f t="shared" si="3"/>
        <v>12</v>
      </c>
      <c r="M109" s="31">
        <v>7</v>
      </c>
      <c r="N109" s="31">
        <v>7</v>
      </c>
      <c r="O109" s="31">
        <v>1</v>
      </c>
      <c r="P109" s="31">
        <v>0</v>
      </c>
      <c r="Q109" s="30">
        <v>3</v>
      </c>
      <c r="R109" s="30">
        <v>2</v>
      </c>
      <c r="S109" s="30">
        <f t="shared" si="4"/>
        <v>5</v>
      </c>
      <c r="T109" s="30">
        <v>0</v>
      </c>
      <c r="U109" s="30">
        <v>7</v>
      </c>
    </row>
    <row r="110" spans="1:21" ht="22.5" customHeight="1" x14ac:dyDescent="0.2">
      <c r="A110" s="27">
        <f t="shared" si="5"/>
        <v>104</v>
      </c>
      <c r="B110" s="29" t="s">
        <v>143</v>
      </c>
      <c r="C110" s="29" t="s">
        <v>35</v>
      </c>
      <c r="D110" s="29" t="s">
        <v>36</v>
      </c>
      <c r="E110" s="29" t="s">
        <v>39</v>
      </c>
      <c r="F110" s="31">
        <v>2</v>
      </c>
      <c r="G110" s="31">
        <v>0</v>
      </c>
      <c r="H110" s="30">
        <f t="shared" si="2"/>
        <v>2</v>
      </c>
      <c r="I110" s="30" t="s">
        <v>40</v>
      </c>
      <c r="J110" s="30">
        <v>3</v>
      </c>
      <c r="K110" s="31">
        <v>5</v>
      </c>
      <c r="L110" s="30">
        <f t="shared" si="3"/>
        <v>8</v>
      </c>
      <c r="M110" s="31">
        <v>5</v>
      </c>
      <c r="N110" s="31">
        <v>3</v>
      </c>
      <c r="O110" s="31">
        <v>1</v>
      </c>
      <c r="P110" s="31">
        <v>0</v>
      </c>
      <c r="Q110" s="30">
        <v>4</v>
      </c>
      <c r="R110" s="30">
        <v>4</v>
      </c>
      <c r="S110" s="30">
        <f t="shared" si="4"/>
        <v>8</v>
      </c>
      <c r="T110" s="30">
        <v>0</v>
      </c>
      <c r="U110" s="30">
        <v>6</v>
      </c>
    </row>
    <row r="111" spans="1:21" ht="22.5" customHeight="1" x14ac:dyDescent="0.2">
      <c r="A111" s="27">
        <f t="shared" si="5"/>
        <v>105</v>
      </c>
      <c r="B111" s="29" t="s">
        <v>144</v>
      </c>
      <c r="C111" s="29" t="s">
        <v>42</v>
      </c>
      <c r="D111" s="29" t="s">
        <v>36</v>
      </c>
      <c r="E111" s="29" t="s">
        <v>39</v>
      </c>
      <c r="F111" s="31">
        <v>2</v>
      </c>
      <c r="G111" s="31">
        <v>0</v>
      </c>
      <c r="H111" s="30">
        <f t="shared" si="2"/>
        <v>2</v>
      </c>
      <c r="I111" s="30" t="s">
        <v>40</v>
      </c>
      <c r="J111" s="30">
        <v>3</v>
      </c>
      <c r="K111" s="31">
        <v>0</v>
      </c>
      <c r="L111" s="30">
        <f t="shared" si="3"/>
        <v>3</v>
      </c>
      <c r="M111" s="31">
        <v>5</v>
      </c>
      <c r="N111" s="31">
        <v>5</v>
      </c>
      <c r="O111" s="31">
        <v>1</v>
      </c>
      <c r="P111" s="31">
        <v>0</v>
      </c>
      <c r="Q111" s="30">
        <v>1</v>
      </c>
      <c r="R111" s="30">
        <v>0</v>
      </c>
      <c r="S111" s="30">
        <f t="shared" si="4"/>
        <v>1</v>
      </c>
      <c r="T111" s="30">
        <v>4</v>
      </c>
      <c r="U111" s="30" t="s">
        <v>40</v>
      </c>
    </row>
    <row r="112" spans="1:21" ht="22.5" customHeight="1" x14ac:dyDescent="0.2">
      <c r="A112" s="27">
        <f t="shared" si="5"/>
        <v>106</v>
      </c>
      <c r="B112" s="29" t="s">
        <v>145</v>
      </c>
      <c r="C112" s="29" t="s">
        <v>42</v>
      </c>
      <c r="D112" s="29" t="s">
        <v>36</v>
      </c>
      <c r="E112" s="29" t="s">
        <v>37</v>
      </c>
      <c r="F112" s="31" t="s">
        <v>40</v>
      </c>
      <c r="G112" s="31">
        <v>0</v>
      </c>
      <c r="H112" s="30" t="str">
        <f t="shared" si="2"/>
        <v/>
      </c>
      <c r="I112" s="30">
        <v>12</v>
      </c>
      <c r="J112" s="30">
        <v>7</v>
      </c>
      <c r="K112" s="31">
        <v>4</v>
      </c>
      <c r="L112" s="30">
        <f t="shared" si="3"/>
        <v>11</v>
      </c>
      <c r="M112" s="31">
        <v>11</v>
      </c>
      <c r="N112" s="31">
        <v>9</v>
      </c>
      <c r="O112" s="31">
        <v>1</v>
      </c>
      <c r="P112" s="31">
        <v>0</v>
      </c>
      <c r="Q112" s="30">
        <v>5</v>
      </c>
      <c r="R112" s="30">
        <v>8</v>
      </c>
      <c r="S112" s="30">
        <f t="shared" si="4"/>
        <v>13</v>
      </c>
      <c r="T112" s="30">
        <v>6</v>
      </c>
      <c r="U112" s="30" t="s">
        <v>40</v>
      </c>
    </row>
    <row r="113" spans="1:21" ht="22.5" customHeight="1" x14ac:dyDescent="0.2">
      <c r="A113" s="27">
        <f t="shared" si="5"/>
        <v>107</v>
      </c>
      <c r="B113" s="29" t="s">
        <v>146</v>
      </c>
      <c r="C113" s="29" t="s">
        <v>42</v>
      </c>
      <c r="D113" s="29" t="s">
        <v>36</v>
      </c>
      <c r="E113" s="29" t="s">
        <v>39</v>
      </c>
      <c r="F113" s="31">
        <v>2</v>
      </c>
      <c r="G113" s="31">
        <v>0</v>
      </c>
      <c r="H113" s="30">
        <f t="shared" si="2"/>
        <v>2</v>
      </c>
      <c r="I113" s="30" t="s">
        <v>40</v>
      </c>
      <c r="J113" s="30">
        <v>4</v>
      </c>
      <c r="K113" s="31">
        <v>5</v>
      </c>
      <c r="L113" s="30">
        <f t="shared" si="3"/>
        <v>9</v>
      </c>
      <c r="M113" s="31">
        <v>6</v>
      </c>
      <c r="N113" s="31">
        <v>7</v>
      </c>
      <c r="O113" s="31">
        <v>1</v>
      </c>
      <c r="P113" s="31">
        <v>0</v>
      </c>
      <c r="Q113" s="30">
        <v>2</v>
      </c>
      <c r="R113" s="30">
        <v>3</v>
      </c>
      <c r="S113" s="30">
        <f t="shared" si="4"/>
        <v>5</v>
      </c>
      <c r="T113" s="30">
        <v>3</v>
      </c>
      <c r="U113" s="30" t="s">
        <v>40</v>
      </c>
    </row>
    <row r="114" spans="1:21" ht="22.5" customHeight="1" x14ac:dyDescent="0.2">
      <c r="A114" s="27">
        <f t="shared" si="5"/>
        <v>108</v>
      </c>
      <c r="B114" s="29" t="s">
        <v>147</v>
      </c>
      <c r="C114" s="29" t="s">
        <v>42</v>
      </c>
      <c r="D114" s="29" t="s">
        <v>36</v>
      </c>
      <c r="E114" s="29" t="s">
        <v>39</v>
      </c>
      <c r="F114" s="31">
        <v>3</v>
      </c>
      <c r="G114" s="31">
        <v>0</v>
      </c>
      <c r="H114" s="30">
        <f t="shared" si="2"/>
        <v>3</v>
      </c>
      <c r="I114" s="30" t="s">
        <v>40</v>
      </c>
      <c r="J114" s="30">
        <v>2</v>
      </c>
      <c r="K114" s="31">
        <v>1</v>
      </c>
      <c r="L114" s="30">
        <f t="shared" si="3"/>
        <v>3</v>
      </c>
      <c r="M114" s="31">
        <v>5</v>
      </c>
      <c r="N114" s="31">
        <v>5</v>
      </c>
      <c r="O114" s="31">
        <v>0</v>
      </c>
      <c r="P114" s="31">
        <v>0</v>
      </c>
      <c r="Q114" s="30">
        <v>2</v>
      </c>
      <c r="R114" s="30">
        <v>5</v>
      </c>
      <c r="S114" s="30">
        <f t="shared" si="4"/>
        <v>7</v>
      </c>
      <c r="T114" s="30">
        <v>3</v>
      </c>
      <c r="U114" s="30" t="s">
        <v>40</v>
      </c>
    </row>
    <row r="115" spans="1:21" ht="22.5" customHeight="1" x14ac:dyDescent="0.2">
      <c r="A115" s="27">
        <f t="shared" si="5"/>
        <v>109</v>
      </c>
      <c r="B115" s="29" t="s">
        <v>148</v>
      </c>
      <c r="C115" s="29" t="s">
        <v>42</v>
      </c>
      <c r="D115" s="29" t="s">
        <v>36</v>
      </c>
      <c r="E115" s="29" t="s">
        <v>39</v>
      </c>
      <c r="F115" s="31">
        <v>4</v>
      </c>
      <c r="G115" s="31">
        <v>0</v>
      </c>
      <c r="H115" s="30">
        <f t="shared" si="2"/>
        <v>4</v>
      </c>
      <c r="I115" s="30" t="s">
        <v>40</v>
      </c>
      <c r="J115" s="30">
        <v>2</v>
      </c>
      <c r="K115" s="31">
        <v>1</v>
      </c>
      <c r="L115" s="30">
        <f t="shared" si="3"/>
        <v>3</v>
      </c>
      <c r="M115" s="31">
        <v>5</v>
      </c>
      <c r="N115" s="31">
        <v>5</v>
      </c>
      <c r="O115" s="31">
        <v>0</v>
      </c>
      <c r="P115" s="31">
        <v>0</v>
      </c>
      <c r="Q115" s="30">
        <v>3</v>
      </c>
      <c r="R115" s="30">
        <v>4</v>
      </c>
      <c r="S115" s="30">
        <f t="shared" si="4"/>
        <v>7</v>
      </c>
      <c r="T115" s="30">
        <v>3</v>
      </c>
      <c r="U115" s="30" t="s">
        <v>40</v>
      </c>
    </row>
    <row r="116" spans="1:21" ht="22.5" customHeight="1" x14ac:dyDescent="0.2">
      <c r="A116" s="27">
        <f t="shared" si="5"/>
        <v>110</v>
      </c>
      <c r="B116" s="29" t="s">
        <v>149</v>
      </c>
      <c r="C116" s="29" t="s">
        <v>42</v>
      </c>
      <c r="D116" s="29" t="s">
        <v>36</v>
      </c>
      <c r="E116" s="29" t="s">
        <v>39</v>
      </c>
      <c r="F116" s="31">
        <v>1</v>
      </c>
      <c r="G116" s="31">
        <v>0</v>
      </c>
      <c r="H116" s="30">
        <f t="shared" si="2"/>
        <v>1</v>
      </c>
      <c r="I116" s="30" t="s">
        <v>40</v>
      </c>
      <c r="J116" s="30">
        <v>0</v>
      </c>
      <c r="K116" s="31">
        <v>1</v>
      </c>
      <c r="L116" s="30">
        <f t="shared" si="3"/>
        <v>1</v>
      </c>
      <c r="M116" s="31">
        <v>5</v>
      </c>
      <c r="N116" s="31">
        <v>0</v>
      </c>
      <c r="O116" s="31">
        <v>1</v>
      </c>
      <c r="P116" s="31">
        <v>0</v>
      </c>
      <c r="Q116" s="30">
        <v>0</v>
      </c>
      <c r="R116" s="30">
        <v>0</v>
      </c>
      <c r="S116" s="30">
        <f t="shared" si="4"/>
        <v>0</v>
      </c>
      <c r="T116" s="30">
        <v>1</v>
      </c>
      <c r="U116" s="30" t="s">
        <v>40</v>
      </c>
    </row>
    <row r="117" spans="1:21" ht="22.5" customHeight="1" x14ac:dyDescent="0.2">
      <c r="A117" s="27">
        <f t="shared" si="5"/>
        <v>111</v>
      </c>
      <c r="B117" s="29" t="s">
        <v>150</v>
      </c>
      <c r="C117" s="29" t="s">
        <v>42</v>
      </c>
      <c r="D117" s="29" t="s">
        <v>36</v>
      </c>
      <c r="E117" s="29" t="s">
        <v>39</v>
      </c>
      <c r="F117" s="31">
        <v>1</v>
      </c>
      <c r="G117" s="31">
        <v>0</v>
      </c>
      <c r="H117" s="30">
        <f t="shared" si="2"/>
        <v>1</v>
      </c>
      <c r="I117" s="30" t="s">
        <v>40</v>
      </c>
      <c r="J117" s="30">
        <v>0</v>
      </c>
      <c r="K117" s="31">
        <v>1</v>
      </c>
      <c r="L117" s="30">
        <f t="shared" si="3"/>
        <v>1</v>
      </c>
      <c r="M117" s="31">
        <v>5</v>
      </c>
      <c r="N117" s="31">
        <v>0</v>
      </c>
      <c r="O117" s="31">
        <v>1</v>
      </c>
      <c r="P117" s="31">
        <v>0</v>
      </c>
      <c r="Q117" s="30">
        <v>0</v>
      </c>
      <c r="R117" s="30">
        <v>1</v>
      </c>
      <c r="S117" s="30">
        <f t="shared" si="4"/>
        <v>1</v>
      </c>
      <c r="T117" s="30">
        <v>1</v>
      </c>
      <c r="U117" s="30" t="s">
        <v>40</v>
      </c>
    </row>
    <row r="118" spans="1:21" ht="22.5" customHeight="1" x14ac:dyDescent="0.2">
      <c r="A118" s="27">
        <f t="shared" si="5"/>
        <v>112</v>
      </c>
      <c r="B118" s="29" t="s">
        <v>151</v>
      </c>
      <c r="C118" s="29" t="s">
        <v>35</v>
      </c>
      <c r="D118" s="29" t="s">
        <v>36</v>
      </c>
      <c r="E118" s="29" t="s">
        <v>37</v>
      </c>
      <c r="F118" s="31" t="s">
        <v>40</v>
      </c>
      <c r="G118" s="31">
        <v>0</v>
      </c>
      <c r="H118" s="30" t="str">
        <f t="shared" si="2"/>
        <v/>
      </c>
      <c r="I118" s="30" t="s">
        <v>40</v>
      </c>
      <c r="J118" s="30">
        <v>8</v>
      </c>
      <c r="K118" s="31">
        <v>7</v>
      </c>
      <c r="L118" s="30">
        <f t="shared" si="3"/>
        <v>15</v>
      </c>
      <c r="M118" s="31">
        <v>12</v>
      </c>
      <c r="N118" s="31">
        <v>10</v>
      </c>
      <c r="O118" s="31">
        <v>1</v>
      </c>
      <c r="P118" s="31">
        <v>0</v>
      </c>
      <c r="Q118" s="30">
        <v>6</v>
      </c>
      <c r="R118" s="30">
        <v>10</v>
      </c>
      <c r="S118" s="30">
        <f t="shared" si="4"/>
        <v>16</v>
      </c>
      <c r="T118" s="30">
        <v>0</v>
      </c>
      <c r="U118" s="30" t="s">
        <v>40</v>
      </c>
    </row>
    <row r="119" spans="1:21" ht="22.5" customHeight="1" x14ac:dyDescent="0.2">
      <c r="A119" s="27">
        <f t="shared" si="5"/>
        <v>113</v>
      </c>
      <c r="B119" s="29" t="s">
        <v>152</v>
      </c>
      <c r="C119" s="29" t="s">
        <v>42</v>
      </c>
      <c r="D119" s="29" t="s">
        <v>36</v>
      </c>
      <c r="E119" s="29" t="s">
        <v>39</v>
      </c>
      <c r="F119" s="31" t="s">
        <v>40</v>
      </c>
      <c r="G119" s="31">
        <v>0</v>
      </c>
      <c r="H119" s="30" t="str">
        <f t="shared" si="2"/>
        <v/>
      </c>
      <c r="I119" s="30" t="s">
        <v>40</v>
      </c>
      <c r="J119" s="30">
        <v>8</v>
      </c>
      <c r="K119" s="31">
        <v>8</v>
      </c>
      <c r="L119" s="30">
        <f t="shared" si="3"/>
        <v>16</v>
      </c>
      <c r="M119" s="31">
        <v>13</v>
      </c>
      <c r="N119" s="31">
        <v>11</v>
      </c>
      <c r="O119" s="31">
        <v>1</v>
      </c>
      <c r="P119" s="31">
        <v>0</v>
      </c>
      <c r="Q119" s="30">
        <v>6</v>
      </c>
      <c r="R119" s="30">
        <v>11</v>
      </c>
      <c r="S119" s="30">
        <f t="shared" si="4"/>
        <v>17</v>
      </c>
      <c r="T119" s="30">
        <v>0</v>
      </c>
      <c r="U119" s="30" t="s">
        <v>40</v>
      </c>
    </row>
    <row r="120" spans="1:21" ht="22.5" customHeight="1" x14ac:dyDescent="0.2">
      <c r="A120" s="27">
        <f t="shared" si="5"/>
        <v>114</v>
      </c>
      <c r="B120" s="29" t="s">
        <v>153</v>
      </c>
      <c r="C120" s="29" t="s">
        <v>42</v>
      </c>
      <c r="D120" s="29" t="s">
        <v>36</v>
      </c>
      <c r="E120" s="29" t="s">
        <v>39</v>
      </c>
      <c r="F120" s="31">
        <v>6</v>
      </c>
      <c r="G120" s="31">
        <v>0</v>
      </c>
      <c r="H120" s="30">
        <f t="shared" si="2"/>
        <v>6</v>
      </c>
      <c r="I120" s="30" t="s">
        <v>40</v>
      </c>
      <c r="J120" s="30">
        <v>4</v>
      </c>
      <c r="K120" s="31">
        <v>4</v>
      </c>
      <c r="L120" s="30">
        <f t="shared" si="3"/>
        <v>8</v>
      </c>
      <c r="M120" s="31">
        <v>7</v>
      </c>
      <c r="N120" s="31">
        <v>5</v>
      </c>
      <c r="O120" s="31">
        <v>1</v>
      </c>
      <c r="P120" s="31">
        <v>0</v>
      </c>
      <c r="Q120" s="30">
        <v>4</v>
      </c>
      <c r="R120" s="30">
        <v>2</v>
      </c>
      <c r="S120" s="30">
        <f t="shared" si="4"/>
        <v>6</v>
      </c>
      <c r="T120" s="30">
        <v>3</v>
      </c>
      <c r="U120" s="30" t="s">
        <v>40</v>
      </c>
    </row>
    <row r="121" spans="1:21" ht="22.5" customHeight="1" x14ac:dyDescent="0.2">
      <c r="A121" s="27">
        <f t="shared" si="5"/>
        <v>115</v>
      </c>
      <c r="B121" s="29" t="s">
        <v>154</v>
      </c>
      <c r="C121" s="29" t="s">
        <v>42</v>
      </c>
      <c r="D121" s="29" t="s">
        <v>36</v>
      </c>
      <c r="E121" s="29" t="s">
        <v>39</v>
      </c>
      <c r="F121" s="31">
        <v>4</v>
      </c>
      <c r="G121" s="31">
        <v>0</v>
      </c>
      <c r="H121" s="30">
        <f t="shared" si="2"/>
        <v>4</v>
      </c>
      <c r="I121" s="30" t="s">
        <v>40</v>
      </c>
      <c r="J121" s="30">
        <v>1</v>
      </c>
      <c r="K121" s="31">
        <v>2</v>
      </c>
      <c r="L121" s="30">
        <f t="shared" si="3"/>
        <v>3</v>
      </c>
      <c r="M121" s="31">
        <v>3</v>
      </c>
      <c r="N121" s="31">
        <v>3</v>
      </c>
      <c r="O121" s="31">
        <v>1</v>
      </c>
      <c r="P121" s="31">
        <v>0</v>
      </c>
      <c r="Q121" s="30">
        <v>0</v>
      </c>
      <c r="R121" s="30">
        <v>1</v>
      </c>
      <c r="S121" s="30">
        <f t="shared" si="4"/>
        <v>1</v>
      </c>
      <c r="T121" s="30">
        <v>3</v>
      </c>
      <c r="U121" s="30" t="s">
        <v>40</v>
      </c>
    </row>
    <row r="122" spans="1:21" ht="22.5" customHeight="1" x14ac:dyDescent="0.2">
      <c r="A122" s="27">
        <f t="shared" si="5"/>
        <v>116</v>
      </c>
      <c r="B122" s="29" t="s">
        <v>155</v>
      </c>
      <c r="C122" s="29" t="s">
        <v>42</v>
      </c>
      <c r="D122" s="29" t="s">
        <v>36</v>
      </c>
      <c r="E122" s="29" t="s">
        <v>39</v>
      </c>
      <c r="F122" s="31">
        <v>8</v>
      </c>
      <c r="G122" s="31">
        <v>0</v>
      </c>
      <c r="H122" s="30">
        <f t="shared" si="2"/>
        <v>8</v>
      </c>
      <c r="I122" s="30" t="s">
        <v>40</v>
      </c>
      <c r="J122" s="30">
        <v>7</v>
      </c>
      <c r="K122" s="31">
        <v>6</v>
      </c>
      <c r="L122" s="30">
        <f t="shared" si="3"/>
        <v>13</v>
      </c>
      <c r="M122" s="31">
        <v>10</v>
      </c>
      <c r="N122" s="31">
        <v>9</v>
      </c>
      <c r="O122" s="31">
        <v>1</v>
      </c>
      <c r="P122" s="31">
        <v>0</v>
      </c>
      <c r="Q122" s="30">
        <v>3</v>
      </c>
      <c r="R122" s="30">
        <v>7</v>
      </c>
      <c r="S122" s="30">
        <f t="shared" si="4"/>
        <v>10</v>
      </c>
      <c r="T122" s="30">
        <v>7</v>
      </c>
      <c r="U122" s="30" t="s">
        <v>40</v>
      </c>
    </row>
    <row r="123" spans="1:21" ht="22.5" customHeight="1" x14ac:dyDescent="0.2">
      <c r="A123" s="27">
        <f t="shared" si="5"/>
        <v>117</v>
      </c>
      <c r="B123" s="29" t="s">
        <v>156</v>
      </c>
      <c r="C123" s="29" t="s">
        <v>42</v>
      </c>
      <c r="D123" s="29" t="s">
        <v>36</v>
      </c>
      <c r="E123" s="29" t="s">
        <v>39</v>
      </c>
      <c r="F123" s="31">
        <v>1</v>
      </c>
      <c r="G123" s="31">
        <v>0</v>
      </c>
      <c r="H123" s="30">
        <f t="shared" si="2"/>
        <v>1</v>
      </c>
      <c r="I123" s="30" t="s">
        <v>40</v>
      </c>
      <c r="J123" s="30">
        <v>1</v>
      </c>
      <c r="K123" s="31">
        <v>1</v>
      </c>
      <c r="L123" s="30">
        <f t="shared" si="3"/>
        <v>2</v>
      </c>
      <c r="M123" s="31">
        <v>5</v>
      </c>
      <c r="N123" s="31">
        <v>3</v>
      </c>
      <c r="O123" s="31">
        <v>1</v>
      </c>
      <c r="P123" s="31">
        <v>0</v>
      </c>
      <c r="Q123" s="30">
        <v>1</v>
      </c>
      <c r="R123" s="30">
        <v>4</v>
      </c>
      <c r="S123" s="30">
        <f t="shared" si="4"/>
        <v>5</v>
      </c>
      <c r="T123" s="30">
        <v>3</v>
      </c>
      <c r="U123" s="30" t="s">
        <v>40</v>
      </c>
    </row>
    <row r="124" spans="1:21" ht="22.5" customHeight="1" x14ac:dyDescent="0.2">
      <c r="A124" s="27">
        <f t="shared" si="5"/>
        <v>118</v>
      </c>
      <c r="B124" s="29" t="s">
        <v>157</v>
      </c>
      <c r="C124" s="29" t="s">
        <v>42</v>
      </c>
      <c r="D124" s="29" t="s">
        <v>36</v>
      </c>
      <c r="E124" s="29" t="s">
        <v>37</v>
      </c>
      <c r="F124" s="31" t="s">
        <v>40</v>
      </c>
      <c r="G124" s="31">
        <v>0</v>
      </c>
      <c r="H124" s="30" t="str">
        <f t="shared" si="2"/>
        <v/>
      </c>
      <c r="I124" s="30" t="s">
        <v>40</v>
      </c>
      <c r="J124" s="30">
        <v>8</v>
      </c>
      <c r="K124" s="31">
        <v>9</v>
      </c>
      <c r="L124" s="30">
        <f t="shared" si="3"/>
        <v>17</v>
      </c>
      <c r="M124" s="31">
        <v>13</v>
      </c>
      <c r="N124" s="31">
        <v>11</v>
      </c>
      <c r="O124" s="31">
        <v>1</v>
      </c>
      <c r="P124" s="31">
        <v>0</v>
      </c>
      <c r="Q124" s="30">
        <v>6</v>
      </c>
      <c r="R124" s="30">
        <v>11</v>
      </c>
      <c r="S124" s="30">
        <f t="shared" si="4"/>
        <v>17</v>
      </c>
      <c r="T124" s="30">
        <v>0</v>
      </c>
      <c r="U124" s="30" t="s">
        <v>40</v>
      </c>
    </row>
    <row r="125" spans="1:21" ht="22.5" customHeight="1" x14ac:dyDescent="0.2">
      <c r="A125" s="27">
        <f t="shared" si="5"/>
        <v>119</v>
      </c>
      <c r="B125" s="29" t="s">
        <v>158</v>
      </c>
      <c r="C125" s="29" t="s">
        <v>42</v>
      </c>
      <c r="D125" s="29" t="s">
        <v>36</v>
      </c>
      <c r="E125" s="29" t="s">
        <v>39</v>
      </c>
      <c r="F125" s="31">
        <v>3</v>
      </c>
      <c r="G125" s="31">
        <v>0</v>
      </c>
      <c r="H125" s="30">
        <f t="shared" si="2"/>
        <v>3</v>
      </c>
      <c r="I125" s="30" t="s">
        <v>40</v>
      </c>
      <c r="J125" s="30">
        <v>6</v>
      </c>
      <c r="K125" s="31">
        <v>2</v>
      </c>
      <c r="L125" s="30">
        <f t="shared" si="3"/>
        <v>8</v>
      </c>
      <c r="M125" s="31">
        <v>2</v>
      </c>
      <c r="N125" s="31">
        <v>6</v>
      </c>
      <c r="O125" s="31">
        <v>1</v>
      </c>
      <c r="P125" s="31">
        <v>0</v>
      </c>
      <c r="Q125" s="30">
        <v>1</v>
      </c>
      <c r="R125" s="30">
        <v>1</v>
      </c>
      <c r="S125" s="30">
        <f t="shared" si="4"/>
        <v>2</v>
      </c>
      <c r="T125" s="30">
        <v>7</v>
      </c>
      <c r="U125" s="30" t="s">
        <v>40</v>
      </c>
    </row>
    <row r="126" spans="1:21" ht="22.5" customHeight="1" x14ac:dyDescent="0.2">
      <c r="A126" s="27">
        <f t="shared" si="5"/>
        <v>120</v>
      </c>
      <c r="B126" s="29" t="s">
        <v>159</v>
      </c>
      <c r="C126" s="29" t="s">
        <v>42</v>
      </c>
      <c r="D126" s="29" t="s">
        <v>36</v>
      </c>
      <c r="E126" s="29" t="s">
        <v>39</v>
      </c>
      <c r="F126" s="31">
        <v>1</v>
      </c>
      <c r="G126" s="31">
        <v>0</v>
      </c>
      <c r="H126" s="30">
        <f t="shared" si="2"/>
        <v>1</v>
      </c>
      <c r="I126" s="30" t="s">
        <v>40</v>
      </c>
      <c r="J126" s="30">
        <v>3</v>
      </c>
      <c r="K126" s="31">
        <v>0</v>
      </c>
      <c r="L126" s="30">
        <f t="shared" si="3"/>
        <v>3</v>
      </c>
      <c r="M126" s="31">
        <v>4</v>
      </c>
      <c r="N126" s="31">
        <v>2</v>
      </c>
      <c r="O126" s="31">
        <v>0</v>
      </c>
      <c r="P126" s="31">
        <v>0</v>
      </c>
      <c r="Q126" s="30">
        <v>0</v>
      </c>
      <c r="R126" s="30">
        <v>3</v>
      </c>
      <c r="S126" s="30">
        <f t="shared" si="4"/>
        <v>3</v>
      </c>
      <c r="T126" s="30">
        <v>5</v>
      </c>
      <c r="U126" s="30" t="s">
        <v>40</v>
      </c>
    </row>
    <row r="127" spans="1:21" ht="22.5" customHeight="1" x14ac:dyDescent="0.2">
      <c r="A127" s="27">
        <f t="shared" si="5"/>
        <v>121</v>
      </c>
      <c r="B127" s="29" t="s">
        <v>160</v>
      </c>
      <c r="C127" s="29" t="s">
        <v>42</v>
      </c>
      <c r="D127" s="29" t="s">
        <v>36</v>
      </c>
      <c r="E127" s="29" t="s">
        <v>39</v>
      </c>
      <c r="F127" s="31" t="s">
        <v>40</v>
      </c>
      <c r="G127" s="31">
        <v>0</v>
      </c>
      <c r="H127" s="30" t="str">
        <f t="shared" si="2"/>
        <v/>
      </c>
      <c r="I127" s="30" t="s">
        <v>40</v>
      </c>
      <c r="J127" s="30">
        <v>8</v>
      </c>
      <c r="K127" s="31">
        <v>5</v>
      </c>
      <c r="L127" s="30">
        <f t="shared" si="3"/>
        <v>13</v>
      </c>
      <c r="M127" s="31">
        <v>14</v>
      </c>
      <c r="N127" s="31">
        <v>11</v>
      </c>
      <c r="O127" s="31">
        <v>1</v>
      </c>
      <c r="P127" s="31">
        <v>0</v>
      </c>
      <c r="Q127" s="30">
        <v>6</v>
      </c>
      <c r="R127" s="30">
        <v>11</v>
      </c>
      <c r="S127" s="30">
        <f t="shared" si="4"/>
        <v>17</v>
      </c>
      <c r="T127" s="30">
        <v>0</v>
      </c>
      <c r="U127" s="30" t="s">
        <v>40</v>
      </c>
    </row>
    <row r="128" spans="1:21" ht="22.5" customHeight="1" x14ac:dyDescent="0.2">
      <c r="A128" s="27">
        <f t="shared" si="5"/>
        <v>122</v>
      </c>
      <c r="B128" s="29" t="s">
        <v>161</v>
      </c>
      <c r="C128" s="29" t="s">
        <v>42</v>
      </c>
      <c r="D128" s="29" t="s">
        <v>36</v>
      </c>
      <c r="E128" s="29" t="s">
        <v>37</v>
      </c>
      <c r="F128" s="31" t="s">
        <v>40</v>
      </c>
      <c r="G128" s="31">
        <v>0</v>
      </c>
      <c r="H128" s="30" t="str">
        <f t="shared" si="2"/>
        <v/>
      </c>
      <c r="I128" s="30">
        <v>17</v>
      </c>
      <c r="J128" s="30">
        <v>8</v>
      </c>
      <c r="K128" s="31">
        <v>10</v>
      </c>
      <c r="L128" s="30">
        <f t="shared" si="3"/>
        <v>18</v>
      </c>
      <c r="M128" s="31">
        <v>14</v>
      </c>
      <c r="N128" s="31">
        <v>11</v>
      </c>
      <c r="O128" s="31">
        <v>1</v>
      </c>
      <c r="P128" s="31">
        <v>0</v>
      </c>
      <c r="Q128" s="30">
        <v>6</v>
      </c>
      <c r="R128" s="30">
        <v>11</v>
      </c>
      <c r="S128" s="30">
        <f t="shared" si="4"/>
        <v>17</v>
      </c>
      <c r="T128" s="30">
        <v>9</v>
      </c>
      <c r="U128" s="30" t="s">
        <v>40</v>
      </c>
    </row>
    <row r="129" spans="1:21" ht="22.5" customHeight="1" x14ac:dyDescent="0.2">
      <c r="A129" s="27">
        <f t="shared" si="5"/>
        <v>123</v>
      </c>
      <c r="B129" s="29" t="s">
        <v>162</v>
      </c>
      <c r="C129" s="29" t="s">
        <v>42</v>
      </c>
      <c r="D129" s="29" t="s">
        <v>36</v>
      </c>
      <c r="E129" s="29" t="s">
        <v>39</v>
      </c>
      <c r="F129" s="31">
        <v>2</v>
      </c>
      <c r="G129" s="31">
        <v>0</v>
      </c>
      <c r="H129" s="30">
        <f t="shared" si="2"/>
        <v>2</v>
      </c>
      <c r="I129" s="30" t="s">
        <v>40</v>
      </c>
      <c r="J129" s="30">
        <v>1</v>
      </c>
      <c r="K129" s="31">
        <v>1</v>
      </c>
      <c r="L129" s="30">
        <f t="shared" si="3"/>
        <v>2</v>
      </c>
      <c r="M129" s="31">
        <v>2</v>
      </c>
      <c r="N129" s="31">
        <v>2</v>
      </c>
      <c r="O129" s="31">
        <v>1</v>
      </c>
      <c r="P129" s="31">
        <v>0</v>
      </c>
      <c r="Q129" s="30">
        <v>0</v>
      </c>
      <c r="R129" s="30">
        <v>3</v>
      </c>
      <c r="S129" s="30">
        <f t="shared" si="4"/>
        <v>3</v>
      </c>
      <c r="T129" s="30">
        <v>2</v>
      </c>
      <c r="U129" s="30" t="s">
        <v>40</v>
      </c>
    </row>
    <row r="130" spans="1:21" ht="22.5" customHeight="1" x14ac:dyDescent="0.2">
      <c r="A130" s="27">
        <f t="shared" si="5"/>
        <v>124</v>
      </c>
      <c r="B130" s="29" t="s">
        <v>163</v>
      </c>
      <c r="C130" s="29" t="s">
        <v>42</v>
      </c>
      <c r="D130" s="29" t="s">
        <v>36</v>
      </c>
      <c r="E130" s="29" t="s">
        <v>37</v>
      </c>
      <c r="F130" s="31" t="s">
        <v>40</v>
      </c>
      <c r="G130" s="31">
        <v>0</v>
      </c>
      <c r="H130" s="30" t="str">
        <f t="shared" si="2"/>
        <v/>
      </c>
      <c r="I130" s="30">
        <v>2</v>
      </c>
      <c r="J130" s="30">
        <v>6</v>
      </c>
      <c r="K130" s="31">
        <v>8</v>
      </c>
      <c r="L130" s="30">
        <f t="shared" si="3"/>
        <v>14</v>
      </c>
      <c r="M130" s="31">
        <v>11</v>
      </c>
      <c r="N130" s="31">
        <v>9</v>
      </c>
      <c r="O130" s="31">
        <v>0</v>
      </c>
      <c r="P130" s="31">
        <v>0</v>
      </c>
      <c r="Q130" s="30">
        <v>6</v>
      </c>
      <c r="R130" s="30">
        <v>6</v>
      </c>
      <c r="S130" s="30">
        <f t="shared" si="4"/>
        <v>12</v>
      </c>
      <c r="T130" s="30">
        <v>5</v>
      </c>
      <c r="U130" s="30" t="s">
        <v>40</v>
      </c>
    </row>
    <row r="131" spans="1:21" ht="22.5" customHeight="1" x14ac:dyDescent="0.2">
      <c r="A131" s="27">
        <f t="shared" si="5"/>
        <v>125</v>
      </c>
      <c r="B131" s="29" t="s">
        <v>164</v>
      </c>
      <c r="C131" s="29" t="s">
        <v>35</v>
      </c>
      <c r="D131" s="29" t="s">
        <v>36</v>
      </c>
      <c r="E131" s="29" t="s">
        <v>39</v>
      </c>
      <c r="F131" s="31" t="s">
        <v>40</v>
      </c>
      <c r="G131" s="31">
        <v>0</v>
      </c>
      <c r="H131" s="30" t="str">
        <f t="shared" si="2"/>
        <v/>
      </c>
      <c r="I131" s="30" t="s">
        <v>40</v>
      </c>
      <c r="J131" s="30">
        <v>6</v>
      </c>
      <c r="K131" s="31">
        <v>4</v>
      </c>
      <c r="L131" s="30">
        <f t="shared" si="3"/>
        <v>10</v>
      </c>
      <c r="M131" s="31">
        <v>7</v>
      </c>
      <c r="N131" s="31">
        <v>6</v>
      </c>
      <c r="O131" s="31">
        <v>1</v>
      </c>
      <c r="P131" s="31">
        <v>0</v>
      </c>
      <c r="Q131" s="30">
        <v>5</v>
      </c>
      <c r="R131" s="30">
        <v>8</v>
      </c>
      <c r="S131" s="30">
        <f t="shared" si="4"/>
        <v>13</v>
      </c>
      <c r="T131" s="30">
        <v>0</v>
      </c>
      <c r="U131" s="30">
        <v>7</v>
      </c>
    </row>
    <row r="132" spans="1:21" ht="22.5" customHeight="1" x14ac:dyDescent="0.2">
      <c r="A132" s="27">
        <f t="shared" si="5"/>
        <v>126</v>
      </c>
      <c r="B132" s="29" t="s">
        <v>165</v>
      </c>
      <c r="C132" s="29" t="s">
        <v>42</v>
      </c>
      <c r="D132" s="29" t="s">
        <v>36</v>
      </c>
      <c r="E132" s="29" t="s">
        <v>39</v>
      </c>
      <c r="F132" s="31">
        <v>6</v>
      </c>
      <c r="G132" s="31">
        <v>0</v>
      </c>
      <c r="H132" s="30">
        <f t="shared" si="2"/>
        <v>6</v>
      </c>
      <c r="I132" s="30" t="s">
        <v>40</v>
      </c>
      <c r="J132" s="30">
        <v>6</v>
      </c>
      <c r="K132" s="31">
        <v>5</v>
      </c>
      <c r="L132" s="30">
        <f t="shared" si="3"/>
        <v>11</v>
      </c>
      <c r="M132" s="31">
        <v>10</v>
      </c>
      <c r="N132" s="31">
        <v>7</v>
      </c>
      <c r="O132" s="31">
        <v>1</v>
      </c>
      <c r="P132" s="31">
        <v>0</v>
      </c>
      <c r="Q132" s="30">
        <v>3</v>
      </c>
      <c r="R132" s="30">
        <v>4</v>
      </c>
      <c r="S132" s="30">
        <f t="shared" si="4"/>
        <v>7</v>
      </c>
      <c r="T132" s="30">
        <v>6</v>
      </c>
      <c r="U132" s="30" t="s">
        <v>40</v>
      </c>
    </row>
    <row r="133" spans="1:21" ht="22.5" customHeight="1" x14ac:dyDescent="0.2">
      <c r="A133" s="27">
        <f t="shared" si="5"/>
        <v>127</v>
      </c>
      <c r="B133" s="29" t="s">
        <v>166</v>
      </c>
      <c r="C133" s="29" t="s">
        <v>42</v>
      </c>
      <c r="D133" s="29" t="s">
        <v>36</v>
      </c>
      <c r="E133" s="29" t="s">
        <v>37</v>
      </c>
      <c r="F133" s="31" t="s">
        <v>40</v>
      </c>
      <c r="G133" s="31">
        <v>0</v>
      </c>
      <c r="H133" s="30" t="str">
        <f t="shared" si="2"/>
        <v/>
      </c>
      <c r="I133" s="30">
        <v>1</v>
      </c>
      <c r="J133" s="30">
        <v>0</v>
      </c>
      <c r="K133" s="31">
        <v>0</v>
      </c>
      <c r="L133" s="30">
        <f t="shared" si="3"/>
        <v>0</v>
      </c>
      <c r="M133" s="31">
        <v>4</v>
      </c>
      <c r="N133" s="31">
        <v>3</v>
      </c>
      <c r="O133" s="31">
        <v>1</v>
      </c>
      <c r="P133" s="31">
        <v>0</v>
      </c>
      <c r="Q133" s="30">
        <v>1</v>
      </c>
      <c r="R133" s="30">
        <v>0</v>
      </c>
      <c r="S133" s="30">
        <f t="shared" si="4"/>
        <v>1</v>
      </c>
      <c r="T133" s="30">
        <v>2</v>
      </c>
      <c r="U133" s="30" t="s">
        <v>40</v>
      </c>
    </row>
    <row r="134" spans="1:21" ht="22.5" customHeight="1" x14ac:dyDescent="0.2">
      <c r="A134" s="27">
        <f t="shared" si="5"/>
        <v>128</v>
      </c>
      <c r="B134" s="29" t="s">
        <v>167</v>
      </c>
      <c r="C134" s="29" t="s">
        <v>42</v>
      </c>
      <c r="D134" s="29" t="s">
        <v>36</v>
      </c>
      <c r="E134" s="29" t="s">
        <v>37</v>
      </c>
      <c r="F134" s="31" t="s">
        <v>40</v>
      </c>
      <c r="G134" s="31">
        <v>0</v>
      </c>
      <c r="H134" s="30" t="str">
        <f t="shared" si="2"/>
        <v/>
      </c>
      <c r="I134" s="30">
        <v>8</v>
      </c>
      <c r="J134" s="30">
        <v>3</v>
      </c>
      <c r="K134" s="31">
        <v>4</v>
      </c>
      <c r="L134" s="30">
        <f t="shared" si="3"/>
        <v>7</v>
      </c>
      <c r="M134" s="31">
        <v>7</v>
      </c>
      <c r="N134" s="31">
        <v>5</v>
      </c>
      <c r="O134" s="31">
        <v>1</v>
      </c>
      <c r="P134" s="31">
        <v>0</v>
      </c>
      <c r="Q134" s="30">
        <v>2</v>
      </c>
      <c r="R134" s="30">
        <v>3</v>
      </c>
      <c r="S134" s="30">
        <f t="shared" si="4"/>
        <v>5</v>
      </c>
      <c r="T134" s="30">
        <v>6</v>
      </c>
      <c r="U134" s="30" t="s">
        <v>40</v>
      </c>
    </row>
    <row r="135" spans="1:21" ht="22.5" customHeight="1" x14ac:dyDescent="0.2">
      <c r="A135" s="27">
        <f t="shared" si="5"/>
        <v>129</v>
      </c>
      <c r="B135" s="29" t="s">
        <v>168</v>
      </c>
      <c r="C135" s="29" t="s">
        <v>42</v>
      </c>
      <c r="D135" s="29" t="s">
        <v>36</v>
      </c>
      <c r="E135" s="29" t="s">
        <v>39</v>
      </c>
      <c r="F135" s="31">
        <v>3</v>
      </c>
      <c r="G135" s="31">
        <v>0</v>
      </c>
      <c r="H135" s="30">
        <f t="shared" si="2"/>
        <v>3</v>
      </c>
      <c r="I135" s="30" t="s">
        <v>40</v>
      </c>
      <c r="J135" s="30">
        <v>1</v>
      </c>
      <c r="K135" s="31">
        <v>4</v>
      </c>
      <c r="L135" s="30">
        <f t="shared" si="3"/>
        <v>5</v>
      </c>
      <c r="M135" s="31">
        <v>7</v>
      </c>
      <c r="N135" s="31">
        <v>5</v>
      </c>
      <c r="O135" s="31">
        <v>1</v>
      </c>
      <c r="P135" s="31">
        <v>0</v>
      </c>
      <c r="Q135" s="30">
        <v>0</v>
      </c>
      <c r="R135" s="30">
        <v>4</v>
      </c>
      <c r="S135" s="30">
        <f t="shared" si="4"/>
        <v>4</v>
      </c>
      <c r="T135" s="30">
        <v>6</v>
      </c>
      <c r="U135" s="30" t="s">
        <v>40</v>
      </c>
    </row>
    <row r="136" spans="1:21" ht="22.5" customHeight="1" x14ac:dyDescent="0.2">
      <c r="A136" s="27">
        <f t="shared" si="5"/>
        <v>130</v>
      </c>
      <c r="B136" s="29" t="s">
        <v>169</v>
      </c>
      <c r="C136" s="29" t="s">
        <v>42</v>
      </c>
      <c r="D136" s="29" t="s">
        <v>36</v>
      </c>
      <c r="E136" s="29" t="s">
        <v>39</v>
      </c>
      <c r="F136" s="31">
        <v>5</v>
      </c>
      <c r="G136" s="31">
        <v>0</v>
      </c>
      <c r="H136" s="30">
        <f t="shared" si="2"/>
        <v>5</v>
      </c>
      <c r="I136" s="30" t="s">
        <v>40</v>
      </c>
      <c r="J136" s="30">
        <v>2</v>
      </c>
      <c r="K136" s="31">
        <v>1</v>
      </c>
      <c r="L136" s="30">
        <f t="shared" si="3"/>
        <v>3</v>
      </c>
      <c r="M136" s="31">
        <v>6</v>
      </c>
      <c r="N136" s="31">
        <v>5</v>
      </c>
      <c r="O136" s="31">
        <v>0</v>
      </c>
      <c r="P136" s="31">
        <v>0</v>
      </c>
      <c r="Q136" s="30">
        <v>2</v>
      </c>
      <c r="R136" s="30">
        <v>5</v>
      </c>
      <c r="S136" s="30">
        <f t="shared" si="4"/>
        <v>7</v>
      </c>
      <c r="T136" s="30">
        <v>5</v>
      </c>
      <c r="U136" s="30" t="s">
        <v>40</v>
      </c>
    </row>
    <row r="137" spans="1:21" ht="22.5" customHeight="1" x14ac:dyDescent="0.2">
      <c r="A137" s="27">
        <f t="shared" si="5"/>
        <v>131</v>
      </c>
      <c r="B137" s="29" t="s">
        <v>170</v>
      </c>
      <c r="C137" s="29" t="s">
        <v>35</v>
      </c>
      <c r="D137" s="29" t="s">
        <v>36</v>
      </c>
      <c r="E137" s="29" t="s">
        <v>39</v>
      </c>
      <c r="F137" s="31">
        <v>5</v>
      </c>
      <c r="G137" s="31">
        <v>0</v>
      </c>
      <c r="H137" s="30">
        <f t="shared" si="2"/>
        <v>5</v>
      </c>
      <c r="I137" s="30" t="s">
        <v>40</v>
      </c>
      <c r="J137" s="30">
        <v>2</v>
      </c>
      <c r="K137" s="31">
        <v>1</v>
      </c>
      <c r="L137" s="30">
        <f t="shared" si="3"/>
        <v>3</v>
      </c>
      <c r="M137" s="31">
        <v>5</v>
      </c>
      <c r="N137" s="31">
        <v>2</v>
      </c>
      <c r="O137" s="31">
        <v>1</v>
      </c>
      <c r="P137" s="31">
        <v>0</v>
      </c>
      <c r="Q137" s="30">
        <v>3</v>
      </c>
      <c r="R137" s="30">
        <v>2</v>
      </c>
      <c r="S137" s="30">
        <f t="shared" si="4"/>
        <v>5</v>
      </c>
      <c r="T137" s="30">
        <v>0</v>
      </c>
      <c r="U137" s="30">
        <v>0</v>
      </c>
    </row>
    <row r="138" spans="1:21" ht="22.5" customHeight="1" x14ac:dyDescent="0.2">
      <c r="A138" s="27">
        <f t="shared" si="5"/>
        <v>132</v>
      </c>
      <c r="B138" s="29" t="s">
        <v>171</v>
      </c>
      <c r="C138" s="29" t="s">
        <v>42</v>
      </c>
      <c r="D138" s="29" t="s">
        <v>36</v>
      </c>
      <c r="E138" s="29" t="s">
        <v>37</v>
      </c>
      <c r="F138" s="31" t="s">
        <v>40</v>
      </c>
      <c r="G138" s="31">
        <v>0</v>
      </c>
      <c r="H138" s="30" t="str">
        <f t="shared" si="2"/>
        <v/>
      </c>
      <c r="I138" s="30">
        <v>17</v>
      </c>
      <c r="J138" s="30">
        <v>8</v>
      </c>
      <c r="K138" s="31">
        <v>9</v>
      </c>
      <c r="L138" s="30">
        <f t="shared" si="3"/>
        <v>17</v>
      </c>
      <c r="M138" s="31">
        <v>11</v>
      </c>
      <c r="N138" s="31">
        <v>11</v>
      </c>
      <c r="O138" s="31">
        <v>1</v>
      </c>
      <c r="P138" s="31">
        <v>0</v>
      </c>
      <c r="Q138" s="30">
        <v>6</v>
      </c>
      <c r="R138" s="30">
        <v>10</v>
      </c>
      <c r="S138" s="30">
        <f t="shared" si="4"/>
        <v>16</v>
      </c>
      <c r="T138" s="30">
        <v>6</v>
      </c>
      <c r="U138" s="30" t="s">
        <v>40</v>
      </c>
    </row>
    <row r="139" spans="1:21" ht="22.5" customHeight="1" x14ac:dyDescent="0.2">
      <c r="A139" s="27">
        <f t="shared" si="5"/>
        <v>133</v>
      </c>
      <c r="B139" s="29" t="s">
        <v>172</v>
      </c>
      <c r="C139" s="29" t="s">
        <v>42</v>
      </c>
      <c r="D139" s="29" t="s">
        <v>36</v>
      </c>
      <c r="E139" s="29" t="s">
        <v>39</v>
      </c>
      <c r="F139" s="31">
        <v>6</v>
      </c>
      <c r="G139" s="31">
        <v>0</v>
      </c>
      <c r="H139" s="30">
        <f t="shared" si="2"/>
        <v>6</v>
      </c>
      <c r="I139" s="30" t="s">
        <v>40</v>
      </c>
      <c r="J139" s="30">
        <v>3</v>
      </c>
      <c r="K139" s="31">
        <v>4</v>
      </c>
      <c r="L139" s="30">
        <f t="shared" si="3"/>
        <v>7</v>
      </c>
      <c r="M139" s="31">
        <v>6</v>
      </c>
      <c r="N139" s="31">
        <v>3</v>
      </c>
      <c r="O139" s="31">
        <v>1</v>
      </c>
      <c r="P139" s="31">
        <v>0</v>
      </c>
      <c r="Q139" s="30">
        <v>2</v>
      </c>
      <c r="R139" s="30">
        <v>2</v>
      </c>
      <c r="S139" s="30">
        <f t="shared" si="4"/>
        <v>4</v>
      </c>
      <c r="T139" s="30">
        <v>1</v>
      </c>
      <c r="U139" s="30" t="s">
        <v>40</v>
      </c>
    </row>
    <row r="140" spans="1:21" ht="22.5" customHeight="1" x14ac:dyDescent="0.2">
      <c r="A140" s="27">
        <f t="shared" si="5"/>
        <v>134</v>
      </c>
      <c r="B140" s="29" t="s">
        <v>173</v>
      </c>
      <c r="C140" s="29" t="s">
        <v>42</v>
      </c>
      <c r="D140" s="29" t="s">
        <v>36</v>
      </c>
      <c r="E140" s="29" t="s">
        <v>37</v>
      </c>
      <c r="F140" s="31" t="s">
        <v>40</v>
      </c>
      <c r="G140" s="31">
        <v>0</v>
      </c>
      <c r="H140" s="30" t="str">
        <f t="shared" si="2"/>
        <v/>
      </c>
      <c r="I140" s="30">
        <v>15</v>
      </c>
      <c r="J140" s="30">
        <v>8</v>
      </c>
      <c r="K140" s="31">
        <v>9</v>
      </c>
      <c r="L140" s="30">
        <f t="shared" si="3"/>
        <v>17</v>
      </c>
      <c r="M140" s="31">
        <v>13</v>
      </c>
      <c r="N140" s="31">
        <v>10</v>
      </c>
      <c r="O140" s="31">
        <v>1</v>
      </c>
      <c r="P140" s="31">
        <v>0</v>
      </c>
      <c r="Q140" s="30">
        <v>5</v>
      </c>
      <c r="R140" s="30">
        <v>11</v>
      </c>
      <c r="S140" s="30">
        <f t="shared" si="4"/>
        <v>16</v>
      </c>
      <c r="T140" s="30">
        <v>8</v>
      </c>
      <c r="U140" s="30" t="s">
        <v>40</v>
      </c>
    </row>
    <row r="141" spans="1:21" ht="22.5" customHeight="1" x14ac:dyDescent="0.2">
      <c r="A141" s="27">
        <f t="shared" si="5"/>
        <v>135</v>
      </c>
      <c r="B141" s="29" t="s">
        <v>174</v>
      </c>
      <c r="C141" s="29" t="s">
        <v>42</v>
      </c>
      <c r="D141" s="29" t="s">
        <v>36</v>
      </c>
      <c r="E141" s="29" t="s">
        <v>39</v>
      </c>
      <c r="F141" s="31">
        <v>5</v>
      </c>
      <c r="G141" s="31">
        <v>0</v>
      </c>
      <c r="H141" s="30">
        <f t="shared" si="2"/>
        <v>5</v>
      </c>
      <c r="I141" s="30" t="s">
        <v>40</v>
      </c>
      <c r="J141" s="30">
        <v>2</v>
      </c>
      <c r="K141" s="31">
        <v>1</v>
      </c>
      <c r="L141" s="30">
        <f t="shared" si="3"/>
        <v>3</v>
      </c>
      <c r="M141" s="31">
        <v>6</v>
      </c>
      <c r="N141" s="31">
        <v>7</v>
      </c>
      <c r="O141" s="31">
        <v>1</v>
      </c>
      <c r="P141" s="31">
        <v>0</v>
      </c>
      <c r="Q141" s="30">
        <v>1</v>
      </c>
      <c r="R141" s="30">
        <v>1</v>
      </c>
      <c r="S141" s="30">
        <f t="shared" si="4"/>
        <v>2</v>
      </c>
      <c r="T141" s="30">
        <v>1</v>
      </c>
      <c r="U141" s="30" t="s">
        <v>40</v>
      </c>
    </row>
    <row r="142" spans="1:21" ht="22.5" customHeight="1" x14ac:dyDescent="0.2">
      <c r="A142" s="27">
        <f t="shared" si="5"/>
        <v>136</v>
      </c>
      <c r="B142" s="29" t="s">
        <v>175</v>
      </c>
      <c r="C142" s="29" t="s">
        <v>35</v>
      </c>
      <c r="D142" s="29" t="s">
        <v>36</v>
      </c>
      <c r="E142" s="29" t="s">
        <v>39</v>
      </c>
      <c r="F142" s="31" t="s">
        <v>40</v>
      </c>
      <c r="G142" s="31">
        <v>0</v>
      </c>
      <c r="H142" s="30" t="str">
        <f t="shared" si="2"/>
        <v/>
      </c>
      <c r="I142" s="30" t="s">
        <v>40</v>
      </c>
      <c r="J142" s="30">
        <v>8</v>
      </c>
      <c r="K142" s="31">
        <v>10</v>
      </c>
      <c r="L142" s="30">
        <f t="shared" si="3"/>
        <v>18</v>
      </c>
      <c r="M142" s="31">
        <v>14</v>
      </c>
      <c r="N142" s="31">
        <v>11</v>
      </c>
      <c r="O142" s="31">
        <v>1</v>
      </c>
      <c r="P142" s="31">
        <v>0</v>
      </c>
      <c r="Q142" s="30">
        <v>6</v>
      </c>
      <c r="R142" s="30">
        <v>11</v>
      </c>
      <c r="S142" s="30">
        <f t="shared" si="4"/>
        <v>17</v>
      </c>
      <c r="T142" s="30">
        <v>0</v>
      </c>
      <c r="U142" s="30" t="s">
        <v>40</v>
      </c>
    </row>
    <row r="143" spans="1:21" ht="22.5" customHeight="1" x14ac:dyDescent="0.2">
      <c r="A143" s="27">
        <f t="shared" si="5"/>
        <v>137</v>
      </c>
      <c r="B143" s="29" t="s">
        <v>176</v>
      </c>
      <c r="C143" s="29" t="s">
        <v>42</v>
      </c>
      <c r="D143" s="29" t="s">
        <v>36</v>
      </c>
      <c r="E143" s="29" t="s">
        <v>39</v>
      </c>
      <c r="F143" s="31">
        <v>2</v>
      </c>
      <c r="G143" s="31">
        <v>0</v>
      </c>
      <c r="H143" s="30">
        <f t="shared" si="2"/>
        <v>2</v>
      </c>
      <c r="I143" s="30" t="s">
        <v>40</v>
      </c>
      <c r="J143" s="30">
        <v>1</v>
      </c>
      <c r="K143" s="31">
        <v>2</v>
      </c>
      <c r="L143" s="30">
        <f t="shared" si="3"/>
        <v>3</v>
      </c>
      <c r="M143" s="31">
        <v>4</v>
      </c>
      <c r="N143" s="31">
        <v>5</v>
      </c>
      <c r="O143" s="31">
        <v>1</v>
      </c>
      <c r="P143" s="31">
        <v>0</v>
      </c>
      <c r="Q143" s="30">
        <v>0</v>
      </c>
      <c r="R143" s="30">
        <v>1</v>
      </c>
      <c r="S143" s="30">
        <f t="shared" si="4"/>
        <v>1</v>
      </c>
      <c r="T143" s="30">
        <v>4</v>
      </c>
      <c r="U143" s="30" t="s">
        <v>40</v>
      </c>
    </row>
    <row r="144" spans="1:21" ht="22.5" customHeight="1" x14ac:dyDescent="0.2">
      <c r="A144" s="27">
        <f t="shared" si="5"/>
        <v>138</v>
      </c>
      <c r="B144" s="29" t="s">
        <v>177</v>
      </c>
      <c r="C144" s="29" t="s">
        <v>42</v>
      </c>
      <c r="D144" s="29" t="s">
        <v>36</v>
      </c>
      <c r="E144" s="29" t="s">
        <v>39</v>
      </c>
      <c r="F144" s="31">
        <v>6</v>
      </c>
      <c r="G144" s="31">
        <v>0</v>
      </c>
      <c r="H144" s="30">
        <f t="shared" si="2"/>
        <v>6</v>
      </c>
      <c r="I144" s="30" t="s">
        <v>40</v>
      </c>
      <c r="J144" s="30">
        <v>7</v>
      </c>
      <c r="K144" s="31">
        <v>7</v>
      </c>
      <c r="L144" s="30">
        <f t="shared" si="3"/>
        <v>14</v>
      </c>
      <c r="M144" s="31">
        <v>11</v>
      </c>
      <c r="N144" s="31">
        <v>1</v>
      </c>
      <c r="O144" s="31">
        <v>0</v>
      </c>
      <c r="P144" s="31">
        <v>0</v>
      </c>
      <c r="Q144" s="30">
        <v>1</v>
      </c>
      <c r="R144" s="30">
        <v>9</v>
      </c>
      <c r="S144" s="30">
        <f t="shared" si="4"/>
        <v>10</v>
      </c>
      <c r="T144" s="30">
        <v>8</v>
      </c>
      <c r="U144" s="30" t="s">
        <v>40</v>
      </c>
    </row>
    <row r="145" spans="1:21" ht="22.5" customHeight="1" x14ac:dyDescent="0.2">
      <c r="A145" s="27">
        <f t="shared" si="5"/>
        <v>139</v>
      </c>
      <c r="B145" s="32"/>
      <c r="C145" s="32"/>
      <c r="D145" s="32"/>
      <c r="E145" s="32"/>
      <c r="F145" s="31" t="s">
        <v>40</v>
      </c>
      <c r="G145" s="31">
        <v>0</v>
      </c>
      <c r="H145" s="30" t="str">
        <f t="shared" si="2"/>
        <v/>
      </c>
      <c r="I145" s="30" t="s">
        <v>40</v>
      </c>
      <c r="J145" s="30">
        <v>3</v>
      </c>
      <c r="K145" s="31">
        <v>10</v>
      </c>
      <c r="L145" s="30">
        <f t="shared" si="3"/>
        <v>13</v>
      </c>
      <c r="M145" s="31">
        <v>8</v>
      </c>
      <c r="N145" s="31">
        <v>0</v>
      </c>
      <c r="O145" s="31">
        <v>0</v>
      </c>
      <c r="P145" s="31">
        <v>0</v>
      </c>
      <c r="Q145" s="30">
        <v>0</v>
      </c>
      <c r="R145" s="30">
        <v>0</v>
      </c>
      <c r="S145" s="30">
        <f t="shared" si="4"/>
        <v>0</v>
      </c>
      <c r="T145" s="30">
        <v>0</v>
      </c>
      <c r="U145" s="30" t="s">
        <v>40</v>
      </c>
    </row>
    <row r="146" spans="1:21" ht="22.5" customHeight="1" x14ac:dyDescent="0.2">
      <c r="A146" s="27">
        <f t="shared" si="5"/>
        <v>140</v>
      </c>
      <c r="B146" s="32"/>
      <c r="C146" s="32"/>
      <c r="D146" s="32"/>
      <c r="E146" s="32"/>
      <c r="F146" s="31" t="s">
        <v>40</v>
      </c>
      <c r="G146" s="31">
        <v>0</v>
      </c>
      <c r="H146" s="30" t="str">
        <f t="shared" si="2"/>
        <v/>
      </c>
      <c r="I146" s="30" t="s">
        <v>40</v>
      </c>
      <c r="J146" s="30">
        <v>3</v>
      </c>
      <c r="K146" s="31">
        <v>10</v>
      </c>
      <c r="L146" s="30">
        <f t="shared" si="3"/>
        <v>13</v>
      </c>
      <c r="M146" s="31">
        <v>8</v>
      </c>
      <c r="N146" s="31">
        <v>0</v>
      </c>
      <c r="O146" s="31">
        <v>0</v>
      </c>
      <c r="P146" s="31">
        <v>0</v>
      </c>
      <c r="Q146" s="30">
        <v>0</v>
      </c>
      <c r="R146" s="30">
        <v>0</v>
      </c>
      <c r="S146" s="30">
        <f t="shared" si="4"/>
        <v>0</v>
      </c>
      <c r="T146" s="30">
        <v>0</v>
      </c>
      <c r="U146" s="30" t="s">
        <v>40</v>
      </c>
    </row>
    <row r="147" spans="1:21" ht="12" x14ac:dyDescent="0.2">
      <c r="A147" s="33"/>
      <c r="E147" s="34"/>
    </row>
    <row r="148" spans="1:21" ht="12" x14ac:dyDescent="0.2">
      <c r="A148" s="33"/>
      <c r="E148" s="34"/>
    </row>
    <row r="149" spans="1:21" ht="12" x14ac:dyDescent="0.2">
      <c r="A149" s="33"/>
      <c r="E149" s="34"/>
    </row>
    <row r="150" spans="1:21" ht="12" x14ac:dyDescent="0.2">
      <c r="A150" s="33"/>
      <c r="E150" s="34"/>
    </row>
    <row r="151" spans="1:21" ht="12" x14ac:dyDescent="0.2">
      <c r="A151" s="33"/>
      <c r="E151" s="34"/>
    </row>
    <row r="152" spans="1:21" ht="12" x14ac:dyDescent="0.2">
      <c r="A152" s="33"/>
      <c r="E152" s="34"/>
    </row>
    <row r="153" spans="1:21" ht="12" x14ac:dyDescent="0.2">
      <c r="A153" s="33"/>
      <c r="E153" s="34"/>
    </row>
    <row r="154" spans="1:21" ht="12" x14ac:dyDescent="0.2">
      <c r="A154" s="33"/>
      <c r="E154" s="34"/>
    </row>
    <row r="155" spans="1:21" ht="12" x14ac:dyDescent="0.2">
      <c r="A155" s="33"/>
      <c r="E155" s="34"/>
    </row>
    <row r="156" spans="1:21" ht="12" x14ac:dyDescent="0.2">
      <c r="A156" s="33"/>
      <c r="E156" s="34"/>
    </row>
    <row r="157" spans="1:21" ht="12" x14ac:dyDescent="0.2">
      <c r="A157" s="33"/>
      <c r="E157" s="34"/>
    </row>
    <row r="158" spans="1:21" ht="12" x14ac:dyDescent="0.2">
      <c r="A158" s="33"/>
      <c r="E158" s="34"/>
    </row>
    <row r="159" spans="1:21" ht="12" x14ac:dyDescent="0.2">
      <c r="A159" s="33"/>
      <c r="E159" s="34"/>
    </row>
    <row r="160" spans="1:21" ht="12" x14ac:dyDescent="0.2">
      <c r="A160" s="33"/>
      <c r="E160" s="34"/>
    </row>
    <row r="161" spans="1:5" ht="12" x14ac:dyDescent="0.2">
      <c r="A161" s="33"/>
      <c r="E161" s="34"/>
    </row>
    <row r="162" spans="1:5" ht="12" x14ac:dyDescent="0.2">
      <c r="A162" s="33"/>
      <c r="E162" s="34"/>
    </row>
    <row r="163" spans="1:5" ht="12" x14ac:dyDescent="0.2">
      <c r="A163" s="33"/>
      <c r="E163" s="34"/>
    </row>
    <row r="164" spans="1:5" ht="12" x14ac:dyDescent="0.2">
      <c r="A164" s="33"/>
      <c r="E164" s="34"/>
    </row>
    <row r="165" spans="1:5" ht="12" x14ac:dyDescent="0.2">
      <c r="A165" s="33"/>
      <c r="E165" s="34"/>
    </row>
    <row r="166" spans="1:5" ht="12" x14ac:dyDescent="0.2">
      <c r="A166" s="33"/>
      <c r="E166" s="34"/>
    </row>
    <row r="167" spans="1:5" ht="12" x14ac:dyDescent="0.2">
      <c r="A167" s="33"/>
      <c r="E167" s="34"/>
    </row>
    <row r="168" spans="1:5" ht="12" x14ac:dyDescent="0.2">
      <c r="A168" s="33"/>
      <c r="E168" s="34"/>
    </row>
    <row r="169" spans="1:5" ht="12" x14ac:dyDescent="0.2">
      <c r="A169" s="33"/>
      <c r="E169" s="34"/>
    </row>
    <row r="170" spans="1:5" ht="12" x14ac:dyDescent="0.2">
      <c r="A170" s="33"/>
      <c r="E170" s="34"/>
    </row>
    <row r="171" spans="1:5" ht="12" x14ac:dyDescent="0.2">
      <c r="A171" s="33"/>
      <c r="E171" s="34"/>
    </row>
    <row r="172" spans="1:5" ht="12" x14ac:dyDescent="0.2">
      <c r="A172" s="33"/>
      <c r="E172" s="34"/>
    </row>
    <row r="173" spans="1:5" ht="12" x14ac:dyDescent="0.2">
      <c r="A173" s="33"/>
      <c r="E173" s="34"/>
    </row>
    <row r="174" spans="1:5" ht="12" x14ac:dyDescent="0.2">
      <c r="A174" s="33"/>
      <c r="E174" s="34"/>
    </row>
    <row r="175" spans="1:5" ht="12" x14ac:dyDescent="0.2">
      <c r="A175" s="33"/>
      <c r="E175" s="34"/>
    </row>
    <row r="176" spans="1:5" ht="12" x14ac:dyDescent="0.2">
      <c r="A176" s="33"/>
      <c r="E176" s="34"/>
    </row>
    <row r="177" spans="1:5" ht="12" x14ac:dyDescent="0.2">
      <c r="A177" s="33"/>
      <c r="E177" s="34"/>
    </row>
    <row r="178" spans="1:5" ht="12" x14ac:dyDescent="0.2">
      <c r="A178" s="33"/>
      <c r="E178" s="34"/>
    </row>
    <row r="179" spans="1:5" ht="12" x14ac:dyDescent="0.2">
      <c r="A179" s="33"/>
      <c r="E179" s="34"/>
    </row>
    <row r="180" spans="1:5" ht="12" x14ac:dyDescent="0.2">
      <c r="A180" s="33"/>
      <c r="E180" s="34"/>
    </row>
    <row r="181" spans="1:5" ht="12" x14ac:dyDescent="0.2">
      <c r="A181" s="33"/>
      <c r="E181" s="34"/>
    </row>
    <row r="182" spans="1:5" ht="12" x14ac:dyDescent="0.2">
      <c r="A182" s="33"/>
      <c r="E182" s="34"/>
    </row>
    <row r="183" spans="1:5" ht="12" x14ac:dyDescent="0.2">
      <c r="A183" s="33"/>
      <c r="E183" s="34"/>
    </row>
    <row r="184" spans="1:5" ht="12" x14ac:dyDescent="0.2">
      <c r="A184" s="33"/>
      <c r="E184" s="34"/>
    </row>
    <row r="185" spans="1:5" ht="12" x14ac:dyDescent="0.2">
      <c r="A185" s="33"/>
      <c r="E185" s="34"/>
    </row>
    <row r="186" spans="1:5" ht="12" x14ac:dyDescent="0.2">
      <c r="A186" s="33"/>
      <c r="E186" s="34"/>
    </row>
    <row r="187" spans="1:5" ht="12" x14ac:dyDescent="0.2">
      <c r="A187" s="33"/>
      <c r="E187" s="34"/>
    </row>
    <row r="188" spans="1:5" ht="12" x14ac:dyDescent="0.2">
      <c r="A188" s="33"/>
      <c r="E188" s="34"/>
    </row>
    <row r="189" spans="1:5" ht="12" x14ac:dyDescent="0.2">
      <c r="A189" s="33"/>
      <c r="E189" s="34"/>
    </row>
    <row r="190" spans="1:5" ht="12" x14ac:dyDescent="0.2">
      <c r="A190" s="33"/>
      <c r="E190" s="34"/>
    </row>
    <row r="191" spans="1:5" ht="12" x14ac:dyDescent="0.2">
      <c r="A191" s="33"/>
      <c r="E191" s="34"/>
    </row>
    <row r="192" spans="1:5" ht="12" x14ac:dyDescent="0.2">
      <c r="A192" s="33"/>
      <c r="E192" s="34"/>
    </row>
    <row r="193" spans="1:5" ht="12" x14ac:dyDescent="0.2">
      <c r="A193" s="33"/>
      <c r="E193" s="34"/>
    </row>
    <row r="194" spans="1:5" ht="12" x14ac:dyDescent="0.2">
      <c r="A194" s="33"/>
      <c r="E194" s="34"/>
    </row>
    <row r="195" spans="1:5" ht="12" x14ac:dyDescent="0.2">
      <c r="A195" s="33"/>
      <c r="E195" s="34"/>
    </row>
    <row r="196" spans="1:5" ht="12" x14ac:dyDescent="0.2">
      <c r="A196" s="33"/>
      <c r="E196" s="34"/>
    </row>
    <row r="197" spans="1:5" ht="12" x14ac:dyDescent="0.2">
      <c r="A197" s="33"/>
      <c r="E197" s="34"/>
    </row>
    <row r="198" spans="1:5" ht="12" x14ac:dyDescent="0.2">
      <c r="A198" s="33"/>
      <c r="E198" s="34"/>
    </row>
    <row r="199" spans="1:5" ht="12" x14ac:dyDescent="0.2">
      <c r="A199" s="33"/>
      <c r="E199" s="34"/>
    </row>
    <row r="200" spans="1:5" ht="12" x14ac:dyDescent="0.2">
      <c r="A200" s="33"/>
      <c r="E200" s="34"/>
    </row>
    <row r="201" spans="1:5" ht="12" x14ac:dyDescent="0.2">
      <c r="A201" s="33"/>
      <c r="E201" s="34"/>
    </row>
    <row r="202" spans="1:5" ht="12" x14ac:dyDescent="0.2">
      <c r="A202" s="33"/>
      <c r="E202" s="34"/>
    </row>
    <row r="203" spans="1:5" ht="12" x14ac:dyDescent="0.2">
      <c r="A203" s="33"/>
      <c r="E203" s="34"/>
    </row>
    <row r="204" spans="1:5" ht="12" x14ac:dyDescent="0.2">
      <c r="A204" s="33"/>
      <c r="E204" s="34"/>
    </row>
    <row r="205" spans="1:5" ht="12" x14ac:dyDescent="0.2">
      <c r="A205" s="33"/>
      <c r="E205" s="34"/>
    </row>
    <row r="206" spans="1:5" ht="12" x14ac:dyDescent="0.2">
      <c r="A206" s="33"/>
      <c r="E206" s="34"/>
    </row>
    <row r="207" spans="1:5" ht="12" x14ac:dyDescent="0.2">
      <c r="A207" s="33"/>
      <c r="E207" s="34"/>
    </row>
    <row r="208" spans="1:5" ht="12" x14ac:dyDescent="0.2">
      <c r="A208" s="33"/>
      <c r="E208" s="34"/>
    </row>
    <row r="209" spans="1:5" ht="12" x14ac:dyDescent="0.2">
      <c r="A209" s="33"/>
      <c r="E209" s="34"/>
    </row>
    <row r="210" spans="1:5" ht="12" x14ac:dyDescent="0.2">
      <c r="A210" s="33"/>
      <c r="E210" s="34"/>
    </row>
    <row r="211" spans="1:5" ht="12" x14ac:dyDescent="0.2">
      <c r="A211" s="33"/>
      <c r="E211" s="34"/>
    </row>
    <row r="212" spans="1:5" ht="12" x14ac:dyDescent="0.2">
      <c r="A212" s="33"/>
      <c r="E212" s="34"/>
    </row>
    <row r="213" spans="1:5" ht="12" x14ac:dyDescent="0.2">
      <c r="A213" s="33"/>
      <c r="E213" s="34"/>
    </row>
    <row r="214" spans="1:5" ht="12" x14ac:dyDescent="0.2">
      <c r="A214" s="33"/>
      <c r="E214" s="34"/>
    </row>
    <row r="215" spans="1:5" ht="12" x14ac:dyDescent="0.2">
      <c r="A215" s="33"/>
      <c r="E215" s="34"/>
    </row>
    <row r="216" spans="1:5" ht="12" x14ac:dyDescent="0.2">
      <c r="A216" s="33"/>
      <c r="E216" s="34"/>
    </row>
    <row r="217" spans="1:5" ht="12" x14ac:dyDescent="0.2">
      <c r="A217" s="33"/>
      <c r="E217" s="34"/>
    </row>
    <row r="218" spans="1:5" ht="12" x14ac:dyDescent="0.2">
      <c r="A218" s="33"/>
      <c r="E218" s="34"/>
    </row>
    <row r="219" spans="1:5" ht="12" x14ac:dyDescent="0.2">
      <c r="A219" s="33"/>
      <c r="E219" s="34"/>
    </row>
    <row r="220" spans="1:5" ht="12" x14ac:dyDescent="0.2">
      <c r="A220" s="33"/>
      <c r="E220" s="34"/>
    </row>
    <row r="221" spans="1:5" ht="12" x14ac:dyDescent="0.2">
      <c r="A221" s="33"/>
      <c r="E221" s="34"/>
    </row>
    <row r="222" spans="1:5" ht="12" x14ac:dyDescent="0.2">
      <c r="A222" s="33"/>
      <c r="E222" s="34"/>
    </row>
    <row r="223" spans="1:5" ht="12" x14ac:dyDescent="0.2">
      <c r="A223" s="33"/>
      <c r="E223" s="34"/>
    </row>
    <row r="224" spans="1:5" ht="12" x14ac:dyDescent="0.2">
      <c r="A224" s="33"/>
      <c r="E224" s="34"/>
    </row>
    <row r="225" spans="1:5" ht="12" x14ac:dyDescent="0.2">
      <c r="A225" s="33"/>
      <c r="E225" s="34"/>
    </row>
    <row r="226" spans="1:5" ht="12" x14ac:dyDescent="0.2">
      <c r="A226" s="33"/>
      <c r="E226" s="34"/>
    </row>
    <row r="227" spans="1:5" ht="12" x14ac:dyDescent="0.2">
      <c r="A227" s="33"/>
      <c r="E227" s="34"/>
    </row>
    <row r="228" spans="1:5" ht="12" x14ac:dyDescent="0.2">
      <c r="A228" s="33"/>
      <c r="E228" s="34"/>
    </row>
    <row r="229" spans="1:5" ht="12" x14ac:dyDescent="0.2">
      <c r="A229" s="33"/>
      <c r="E229" s="34"/>
    </row>
    <row r="230" spans="1:5" ht="12" x14ac:dyDescent="0.2">
      <c r="A230" s="33"/>
      <c r="E230" s="34"/>
    </row>
    <row r="231" spans="1:5" ht="12" x14ac:dyDescent="0.2">
      <c r="A231" s="33"/>
      <c r="E231" s="34"/>
    </row>
    <row r="232" spans="1:5" ht="12" x14ac:dyDescent="0.2">
      <c r="A232" s="33"/>
      <c r="E232" s="34"/>
    </row>
    <row r="233" spans="1:5" ht="12" x14ac:dyDescent="0.2">
      <c r="A233" s="33"/>
      <c r="E233" s="34"/>
    </row>
    <row r="234" spans="1:5" ht="12" x14ac:dyDescent="0.2">
      <c r="A234" s="33"/>
      <c r="E234" s="34"/>
    </row>
    <row r="235" spans="1:5" ht="12" x14ac:dyDescent="0.2">
      <c r="A235" s="33"/>
      <c r="E235" s="34"/>
    </row>
    <row r="236" spans="1:5" ht="12" x14ac:dyDescent="0.2">
      <c r="A236" s="33"/>
      <c r="E236" s="34"/>
    </row>
    <row r="237" spans="1:5" ht="12" x14ac:dyDescent="0.2">
      <c r="A237" s="33"/>
      <c r="E237" s="34"/>
    </row>
    <row r="238" spans="1:5" ht="12" x14ac:dyDescent="0.2">
      <c r="A238" s="33"/>
      <c r="E238" s="34"/>
    </row>
    <row r="239" spans="1:5" ht="12" x14ac:dyDescent="0.2">
      <c r="A239" s="33"/>
      <c r="E239" s="34"/>
    </row>
    <row r="240" spans="1:5" ht="12" x14ac:dyDescent="0.2">
      <c r="A240" s="33"/>
      <c r="E240" s="34"/>
    </row>
    <row r="241" spans="1:5" ht="12" x14ac:dyDescent="0.2">
      <c r="A241" s="33"/>
      <c r="E241" s="34"/>
    </row>
    <row r="242" spans="1:5" ht="12" x14ac:dyDescent="0.2">
      <c r="A242" s="33"/>
      <c r="E242" s="34"/>
    </row>
    <row r="243" spans="1:5" ht="12" x14ac:dyDescent="0.2">
      <c r="A243" s="33"/>
      <c r="E243" s="34"/>
    </row>
    <row r="244" spans="1:5" ht="12" x14ac:dyDescent="0.2">
      <c r="A244" s="33"/>
      <c r="E244" s="34"/>
    </row>
    <row r="245" spans="1:5" ht="12" x14ac:dyDescent="0.2">
      <c r="A245" s="33"/>
      <c r="E245" s="34"/>
    </row>
    <row r="246" spans="1:5" ht="12" x14ac:dyDescent="0.2">
      <c r="A246" s="33"/>
      <c r="E246" s="34"/>
    </row>
    <row r="247" spans="1:5" ht="12" x14ac:dyDescent="0.2">
      <c r="A247" s="33"/>
      <c r="E247" s="34"/>
    </row>
    <row r="248" spans="1:5" ht="12" x14ac:dyDescent="0.2">
      <c r="A248" s="33"/>
      <c r="E248" s="34"/>
    </row>
    <row r="249" spans="1:5" ht="12" x14ac:dyDescent="0.2">
      <c r="A249" s="33"/>
      <c r="E249" s="34"/>
    </row>
    <row r="250" spans="1:5" ht="12" x14ac:dyDescent="0.2">
      <c r="A250" s="33"/>
      <c r="E250" s="34"/>
    </row>
    <row r="251" spans="1:5" ht="12" x14ac:dyDescent="0.2">
      <c r="A251" s="33"/>
      <c r="E251" s="34"/>
    </row>
    <row r="252" spans="1:5" ht="12" x14ac:dyDescent="0.2">
      <c r="A252" s="33"/>
      <c r="E252" s="34"/>
    </row>
    <row r="253" spans="1:5" ht="12" x14ac:dyDescent="0.2">
      <c r="A253" s="33"/>
      <c r="E253" s="34"/>
    </row>
    <row r="254" spans="1:5" ht="12" x14ac:dyDescent="0.2">
      <c r="A254" s="33"/>
      <c r="E254" s="34"/>
    </row>
    <row r="255" spans="1:5" ht="12" x14ac:dyDescent="0.2">
      <c r="A255" s="33"/>
      <c r="E255" s="34"/>
    </row>
    <row r="256" spans="1:5" ht="12" x14ac:dyDescent="0.2">
      <c r="A256" s="33"/>
      <c r="E256" s="34"/>
    </row>
    <row r="257" spans="1:5" ht="12" x14ac:dyDescent="0.2">
      <c r="A257" s="33"/>
      <c r="E257" s="34"/>
    </row>
    <row r="258" spans="1:5" ht="12" x14ac:dyDescent="0.2">
      <c r="A258" s="33"/>
      <c r="E258" s="34"/>
    </row>
    <row r="259" spans="1:5" ht="12" x14ac:dyDescent="0.2">
      <c r="A259" s="33"/>
      <c r="E259" s="34"/>
    </row>
    <row r="260" spans="1:5" ht="12" x14ac:dyDescent="0.2">
      <c r="A260" s="33"/>
      <c r="E260" s="34"/>
    </row>
    <row r="261" spans="1:5" ht="12" x14ac:dyDescent="0.2">
      <c r="A261" s="33"/>
      <c r="E261" s="34"/>
    </row>
    <row r="262" spans="1:5" ht="12" x14ac:dyDescent="0.2">
      <c r="A262" s="33"/>
      <c r="E262" s="34"/>
    </row>
    <row r="263" spans="1:5" ht="12" x14ac:dyDescent="0.2">
      <c r="A263" s="33"/>
      <c r="E263" s="34"/>
    </row>
    <row r="264" spans="1:5" ht="12" x14ac:dyDescent="0.2">
      <c r="A264" s="33"/>
      <c r="E264" s="34"/>
    </row>
    <row r="265" spans="1:5" ht="12" x14ac:dyDescent="0.2">
      <c r="A265" s="33"/>
      <c r="E265" s="34"/>
    </row>
    <row r="266" spans="1:5" ht="12" x14ac:dyDescent="0.2">
      <c r="A266" s="33"/>
      <c r="E266" s="34"/>
    </row>
    <row r="267" spans="1:5" ht="12" x14ac:dyDescent="0.2">
      <c r="A267" s="33"/>
      <c r="E267" s="34"/>
    </row>
    <row r="268" spans="1:5" ht="12" x14ac:dyDescent="0.2">
      <c r="A268" s="33"/>
      <c r="E268" s="34"/>
    </row>
    <row r="269" spans="1:5" ht="12" x14ac:dyDescent="0.2">
      <c r="A269" s="33"/>
      <c r="E269" s="34"/>
    </row>
    <row r="270" spans="1:5" ht="12" x14ac:dyDescent="0.2">
      <c r="A270" s="33"/>
      <c r="E270" s="34"/>
    </row>
    <row r="271" spans="1:5" ht="12" x14ac:dyDescent="0.2">
      <c r="A271" s="33"/>
      <c r="E271" s="34"/>
    </row>
    <row r="272" spans="1:5" ht="12" x14ac:dyDescent="0.2">
      <c r="A272" s="33"/>
      <c r="E272" s="34"/>
    </row>
    <row r="273" spans="1:5" ht="12" x14ac:dyDescent="0.2">
      <c r="A273" s="33"/>
      <c r="E273" s="34"/>
    </row>
    <row r="274" spans="1:5" ht="12" x14ac:dyDescent="0.2">
      <c r="A274" s="33"/>
      <c r="E274" s="34"/>
    </row>
    <row r="275" spans="1:5" ht="12" x14ac:dyDescent="0.2">
      <c r="A275" s="33"/>
      <c r="E275" s="34"/>
    </row>
    <row r="276" spans="1:5" ht="12" x14ac:dyDescent="0.2">
      <c r="A276" s="33"/>
      <c r="E276" s="34"/>
    </row>
    <row r="277" spans="1:5" ht="12" x14ac:dyDescent="0.2">
      <c r="A277" s="33"/>
      <c r="E277" s="34"/>
    </row>
    <row r="278" spans="1:5" ht="12" x14ac:dyDescent="0.2">
      <c r="A278" s="33"/>
      <c r="E278" s="34"/>
    </row>
    <row r="279" spans="1:5" ht="12" x14ac:dyDescent="0.2">
      <c r="A279" s="33"/>
      <c r="E279" s="34"/>
    </row>
    <row r="280" spans="1:5" ht="12" x14ac:dyDescent="0.2">
      <c r="A280" s="33"/>
      <c r="E280" s="34"/>
    </row>
    <row r="281" spans="1:5" ht="12" x14ac:dyDescent="0.2">
      <c r="A281" s="33"/>
      <c r="E281" s="34"/>
    </row>
    <row r="282" spans="1:5" ht="12" x14ac:dyDescent="0.2">
      <c r="A282" s="33"/>
      <c r="E282" s="34"/>
    </row>
    <row r="283" spans="1:5" ht="12" x14ac:dyDescent="0.2">
      <c r="A283" s="33"/>
      <c r="E283" s="34"/>
    </row>
    <row r="284" spans="1:5" ht="12" x14ac:dyDescent="0.2">
      <c r="A284" s="33"/>
      <c r="E284" s="34"/>
    </row>
    <row r="285" spans="1:5" ht="12" x14ac:dyDescent="0.2">
      <c r="A285" s="33"/>
      <c r="E285" s="34"/>
    </row>
    <row r="286" spans="1:5" ht="12" x14ac:dyDescent="0.2">
      <c r="A286" s="33"/>
      <c r="E286" s="34"/>
    </row>
    <row r="287" spans="1:5" ht="12" x14ac:dyDescent="0.2">
      <c r="A287" s="33"/>
      <c r="E287" s="34"/>
    </row>
    <row r="288" spans="1:5" ht="12" x14ac:dyDescent="0.2">
      <c r="A288" s="33"/>
      <c r="E288" s="34"/>
    </row>
    <row r="289" spans="1:5" ht="12" x14ac:dyDescent="0.2">
      <c r="A289" s="33"/>
      <c r="E289" s="34"/>
    </row>
    <row r="290" spans="1:5" ht="12" x14ac:dyDescent="0.2">
      <c r="A290" s="33"/>
      <c r="E290" s="34"/>
    </row>
    <row r="291" spans="1:5" ht="12" x14ac:dyDescent="0.2">
      <c r="A291" s="33"/>
      <c r="E291" s="34"/>
    </row>
    <row r="292" spans="1:5" ht="12" x14ac:dyDescent="0.2">
      <c r="A292" s="33"/>
      <c r="E292" s="34"/>
    </row>
    <row r="293" spans="1:5" ht="12" x14ac:dyDescent="0.2">
      <c r="A293" s="33"/>
      <c r="E293" s="34"/>
    </row>
    <row r="294" spans="1:5" ht="12" x14ac:dyDescent="0.2">
      <c r="A294" s="33"/>
      <c r="E294" s="34"/>
    </row>
    <row r="295" spans="1:5" ht="12" x14ac:dyDescent="0.2">
      <c r="A295" s="33"/>
      <c r="E295" s="34"/>
    </row>
    <row r="296" spans="1:5" ht="12" x14ac:dyDescent="0.2">
      <c r="A296" s="33"/>
      <c r="E296" s="34"/>
    </row>
    <row r="297" spans="1:5" ht="12" x14ac:dyDescent="0.2">
      <c r="A297" s="33"/>
      <c r="E297" s="34"/>
    </row>
    <row r="298" spans="1:5" ht="12" x14ac:dyDescent="0.2">
      <c r="A298" s="33"/>
      <c r="E298" s="34"/>
    </row>
    <row r="299" spans="1:5" ht="12" x14ac:dyDescent="0.2">
      <c r="A299" s="33"/>
      <c r="E299" s="34"/>
    </row>
    <row r="300" spans="1:5" ht="12" x14ac:dyDescent="0.2">
      <c r="A300" s="33"/>
      <c r="E300" s="34"/>
    </row>
    <row r="301" spans="1:5" ht="12" x14ac:dyDescent="0.2">
      <c r="A301" s="33"/>
      <c r="E301" s="34"/>
    </row>
    <row r="302" spans="1:5" ht="12" x14ac:dyDescent="0.2">
      <c r="A302" s="33"/>
      <c r="E302" s="34"/>
    </row>
    <row r="303" spans="1:5" ht="12" x14ac:dyDescent="0.2">
      <c r="A303" s="33"/>
      <c r="E303" s="34"/>
    </row>
    <row r="304" spans="1:5" ht="12" x14ac:dyDescent="0.2">
      <c r="A304" s="33"/>
      <c r="E304" s="34"/>
    </row>
    <row r="305" spans="1:5" ht="12" x14ac:dyDescent="0.2">
      <c r="A305" s="33"/>
      <c r="E305" s="34"/>
    </row>
    <row r="306" spans="1:5" ht="12" x14ac:dyDescent="0.2">
      <c r="A306" s="33"/>
      <c r="E306" s="34"/>
    </row>
    <row r="307" spans="1:5" ht="12" x14ac:dyDescent="0.2">
      <c r="A307" s="33"/>
      <c r="E307" s="34"/>
    </row>
    <row r="308" spans="1:5" ht="12" x14ac:dyDescent="0.2">
      <c r="A308" s="33"/>
      <c r="E308" s="34"/>
    </row>
    <row r="309" spans="1:5" ht="12" x14ac:dyDescent="0.2">
      <c r="A309" s="33"/>
      <c r="E309" s="34"/>
    </row>
    <row r="310" spans="1:5" ht="12" x14ac:dyDescent="0.2">
      <c r="A310" s="33"/>
      <c r="E310" s="34"/>
    </row>
    <row r="311" spans="1:5" ht="12" x14ac:dyDescent="0.2">
      <c r="A311" s="33"/>
      <c r="E311" s="34"/>
    </row>
    <row r="312" spans="1:5" ht="12" x14ac:dyDescent="0.2">
      <c r="A312" s="33"/>
      <c r="E312" s="34"/>
    </row>
    <row r="313" spans="1:5" ht="12" x14ac:dyDescent="0.2">
      <c r="A313" s="33"/>
      <c r="E313" s="34"/>
    </row>
    <row r="314" spans="1:5" ht="12" x14ac:dyDescent="0.2">
      <c r="A314" s="33"/>
      <c r="E314" s="34"/>
    </row>
    <row r="315" spans="1:5" ht="12" x14ac:dyDescent="0.2">
      <c r="A315" s="33"/>
      <c r="E315" s="34"/>
    </row>
    <row r="316" spans="1:5" ht="12" x14ac:dyDescent="0.2">
      <c r="A316" s="33"/>
      <c r="E316" s="34"/>
    </row>
    <row r="317" spans="1:5" ht="12" x14ac:dyDescent="0.2">
      <c r="A317" s="33"/>
      <c r="E317" s="34"/>
    </row>
    <row r="318" spans="1:5" ht="12" x14ac:dyDescent="0.2">
      <c r="A318" s="33"/>
      <c r="E318" s="34"/>
    </row>
    <row r="319" spans="1:5" ht="12" x14ac:dyDescent="0.2">
      <c r="A319" s="33"/>
      <c r="E319" s="34"/>
    </row>
    <row r="320" spans="1:5" ht="12" x14ac:dyDescent="0.2">
      <c r="A320" s="33"/>
      <c r="E320" s="34"/>
    </row>
    <row r="321" spans="1:5" ht="12" x14ac:dyDescent="0.2">
      <c r="A321" s="33"/>
      <c r="E321" s="34"/>
    </row>
    <row r="322" spans="1:5" ht="12" x14ac:dyDescent="0.2">
      <c r="A322" s="33"/>
      <c r="E322" s="34"/>
    </row>
    <row r="323" spans="1:5" ht="12" x14ac:dyDescent="0.2">
      <c r="A323" s="33"/>
      <c r="E323" s="34"/>
    </row>
    <row r="324" spans="1:5" ht="12" x14ac:dyDescent="0.2">
      <c r="A324" s="33"/>
      <c r="E324" s="34"/>
    </row>
    <row r="325" spans="1:5" ht="12" x14ac:dyDescent="0.2">
      <c r="A325" s="33"/>
      <c r="E325" s="34"/>
    </row>
    <row r="326" spans="1:5" ht="12" x14ac:dyDescent="0.2">
      <c r="A326" s="33"/>
      <c r="E326" s="34"/>
    </row>
    <row r="327" spans="1:5" ht="12" x14ac:dyDescent="0.2">
      <c r="A327" s="33"/>
      <c r="E327" s="34"/>
    </row>
    <row r="328" spans="1:5" ht="12" x14ac:dyDescent="0.2">
      <c r="A328" s="33"/>
      <c r="E328" s="34"/>
    </row>
    <row r="329" spans="1:5" ht="12" x14ac:dyDescent="0.2">
      <c r="A329" s="33"/>
      <c r="E329" s="34"/>
    </row>
    <row r="330" spans="1:5" ht="12" x14ac:dyDescent="0.2">
      <c r="A330" s="33"/>
      <c r="E330" s="34"/>
    </row>
    <row r="331" spans="1:5" ht="12" x14ac:dyDescent="0.2">
      <c r="A331" s="33"/>
      <c r="E331" s="34"/>
    </row>
    <row r="332" spans="1:5" ht="12" x14ac:dyDescent="0.2">
      <c r="A332" s="33"/>
      <c r="E332" s="34"/>
    </row>
    <row r="333" spans="1:5" ht="12" x14ac:dyDescent="0.2">
      <c r="A333" s="33"/>
      <c r="E333" s="34"/>
    </row>
    <row r="334" spans="1:5" ht="12" x14ac:dyDescent="0.2">
      <c r="A334" s="33"/>
      <c r="E334" s="34"/>
    </row>
    <row r="335" spans="1:5" ht="12" x14ac:dyDescent="0.2">
      <c r="A335" s="33"/>
      <c r="E335" s="34"/>
    </row>
    <row r="336" spans="1:5" ht="12" x14ac:dyDescent="0.2">
      <c r="A336" s="33"/>
      <c r="E336" s="34"/>
    </row>
    <row r="337" spans="1:5" ht="12" x14ac:dyDescent="0.2">
      <c r="A337" s="33"/>
      <c r="E337" s="34"/>
    </row>
    <row r="338" spans="1:5" ht="12" x14ac:dyDescent="0.2">
      <c r="A338" s="33"/>
      <c r="E338" s="34"/>
    </row>
    <row r="339" spans="1:5" ht="12" x14ac:dyDescent="0.2">
      <c r="A339" s="33"/>
      <c r="E339" s="34"/>
    </row>
    <row r="340" spans="1:5" ht="12" x14ac:dyDescent="0.2">
      <c r="A340" s="33"/>
      <c r="E340" s="34"/>
    </row>
    <row r="341" spans="1:5" ht="12" x14ac:dyDescent="0.2">
      <c r="A341" s="33"/>
      <c r="E341" s="34"/>
    </row>
    <row r="342" spans="1:5" ht="12" x14ac:dyDescent="0.2">
      <c r="A342" s="33"/>
      <c r="E342" s="34"/>
    </row>
    <row r="343" spans="1:5" ht="12" x14ac:dyDescent="0.2">
      <c r="A343" s="33"/>
      <c r="E343" s="34"/>
    </row>
    <row r="344" spans="1:5" ht="12" x14ac:dyDescent="0.2">
      <c r="A344" s="33"/>
      <c r="E344" s="34"/>
    </row>
    <row r="345" spans="1:5" ht="12" x14ac:dyDescent="0.2">
      <c r="A345" s="33"/>
      <c r="E345" s="34"/>
    </row>
    <row r="346" spans="1:5" ht="12" x14ac:dyDescent="0.2">
      <c r="A346" s="33"/>
      <c r="E346" s="34"/>
    </row>
    <row r="347" spans="1:5" ht="12" x14ac:dyDescent="0.2">
      <c r="A347" s="33"/>
      <c r="E347" s="34"/>
    </row>
    <row r="348" spans="1:5" ht="12" x14ac:dyDescent="0.2">
      <c r="A348" s="33"/>
      <c r="E348" s="34"/>
    </row>
    <row r="349" spans="1:5" ht="12" x14ac:dyDescent="0.2">
      <c r="A349" s="33"/>
      <c r="E349" s="34"/>
    </row>
    <row r="350" spans="1:5" ht="12" x14ac:dyDescent="0.2">
      <c r="A350" s="33"/>
      <c r="E350" s="34"/>
    </row>
    <row r="351" spans="1:5" ht="12" x14ac:dyDescent="0.2">
      <c r="A351" s="33"/>
      <c r="E351" s="34"/>
    </row>
    <row r="352" spans="1:5" ht="12" x14ac:dyDescent="0.2">
      <c r="A352" s="33"/>
      <c r="E352" s="34"/>
    </row>
    <row r="353" spans="1:5" ht="12" x14ac:dyDescent="0.2">
      <c r="A353" s="33"/>
      <c r="E353" s="34"/>
    </row>
    <row r="354" spans="1:5" ht="12" x14ac:dyDescent="0.2">
      <c r="A354" s="33"/>
      <c r="E354" s="34"/>
    </row>
    <row r="355" spans="1:5" ht="12" x14ac:dyDescent="0.2">
      <c r="A355" s="33"/>
      <c r="E355" s="34"/>
    </row>
    <row r="356" spans="1:5" ht="12" x14ac:dyDescent="0.2">
      <c r="A356" s="33"/>
      <c r="E356" s="34"/>
    </row>
    <row r="357" spans="1:5" ht="12" x14ac:dyDescent="0.2">
      <c r="A357" s="33"/>
      <c r="E357" s="34"/>
    </row>
    <row r="358" spans="1:5" ht="12" x14ac:dyDescent="0.2">
      <c r="A358" s="33"/>
      <c r="E358" s="34"/>
    </row>
    <row r="359" spans="1:5" ht="12" x14ac:dyDescent="0.2">
      <c r="A359" s="33"/>
      <c r="E359" s="34"/>
    </row>
    <row r="360" spans="1:5" ht="12" x14ac:dyDescent="0.2">
      <c r="A360" s="33"/>
      <c r="E360" s="34"/>
    </row>
    <row r="361" spans="1:5" ht="12" x14ac:dyDescent="0.2">
      <c r="A361" s="33"/>
      <c r="E361" s="34"/>
    </row>
    <row r="362" spans="1:5" ht="12" x14ac:dyDescent="0.2">
      <c r="A362" s="33"/>
      <c r="E362" s="34"/>
    </row>
    <row r="363" spans="1:5" ht="12" x14ac:dyDescent="0.2">
      <c r="A363" s="33"/>
      <c r="E363" s="34"/>
    </row>
    <row r="364" spans="1:5" ht="12" x14ac:dyDescent="0.2">
      <c r="A364" s="33"/>
      <c r="E364" s="34"/>
    </row>
    <row r="365" spans="1:5" ht="12" x14ac:dyDescent="0.2">
      <c r="A365" s="33"/>
      <c r="E365" s="34"/>
    </row>
    <row r="366" spans="1:5" ht="12" x14ac:dyDescent="0.2">
      <c r="A366" s="33"/>
      <c r="E366" s="34"/>
    </row>
    <row r="367" spans="1:5" ht="12" x14ac:dyDescent="0.2">
      <c r="A367" s="33"/>
      <c r="E367" s="34"/>
    </row>
    <row r="368" spans="1:5" ht="12" x14ac:dyDescent="0.2">
      <c r="A368" s="33"/>
      <c r="E368" s="34"/>
    </row>
    <row r="369" spans="1:5" ht="12" x14ac:dyDescent="0.2">
      <c r="A369" s="33"/>
      <c r="E369" s="34"/>
    </row>
    <row r="370" spans="1:5" ht="12" x14ac:dyDescent="0.2">
      <c r="A370" s="33"/>
      <c r="E370" s="34"/>
    </row>
    <row r="371" spans="1:5" ht="12" x14ac:dyDescent="0.2">
      <c r="A371" s="33"/>
      <c r="E371" s="34"/>
    </row>
    <row r="372" spans="1:5" ht="12" x14ac:dyDescent="0.2">
      <c r="A372" s="33"/>
      <c r="E372" s="34"/>
    </row>
    <row r="373" spans="1:5" ht="12" x14ac:dyDescent="0.2">
      <c r="A373" s="33"/>
      <c r="E373" s="34"/>
    </row>
    <row r="374" spans="1:5" ht="12" x14ac:dyDescent="0.2">
      <c r="A374" s="33"/>
      <c r="E374" s="34"/>
    </row>
    <row r="375" spans="1:5" ht="12" x14ac:dyDescent="0.2">
      <c r="A375" s="33"/>
      <c r="E375" s="34"/>
    </row>
    <row r="376" spans="1:5" ht="12" x14ac:dyDescent="0.2">
      <c r="A376" s="33"/>
      <c r="E376" s="34"/>
    </row>
    <row r="377" spans="1:5" ht="12" x14ac:dyDescent="0.2">
      <c r="A377" s="33"/>
      <c r="E377" s="34"/>
    </row>
    <row r="378" spans="1:5" ht="12" x14ac:dyDescent="0.2">
      <c r="A378" s="33"/>
      <c r="E378" s="34"/>
    </row>
    <row r="379" spans="1:5" ht="12" x14ac:dyDescent="0.2">
      <c r="A379" s="33"/>
      <c r="E379" s="34"/>
    </row>
    <row r="380" spans="1:5" ht="12" x14ac:dyDescent="0.2">
      <c r="A380" s="33"/>
      <c r="E380" s="34"/>
    </row>
    <row r="381" spans="1:5" ht="12" x14ac:dyDescent="0.2">
      <c r="A381" s="33"/>
      <c r="E381" s="34"/>
    </row>
    <row r="382" spans="1:5" ht="12" x14ac:dyDescent="0.2">
      <c r="A382" s="33"/>
      <c r="E382" s="34"/>
    </row>
    <row r="383" spans="1:5" ht="12" x14ac:dyDescent="0.2">
      <c r="A383" s="33"/>
      <c r="E383" s="34"/>
    </row>
    <row r="384" spans="1:5" ht="12" x14ac:dyDescent="0.2">
      <c r="A384" s="33"/>
      <c r="E384" s="34"/>
    </row>
    <row r="385" spans="1:5" ht="12" x14ac:dyDescent="0.2">
      <c r="A385" s="33"/>
      <c r="E385" s="34"/>
    </row>
    <row r="386" spans="1:5" ht="12" x14ac:dyDescent="0.2">
      <c r="A386" s="33"/>
      <c r="E386" s="34"/>
    </row>
    <row r="387" spans="1:5" ht="12" x14ac:dyDescent="0.2">
      <c r="A387" s="33"/>
      <c r="E387" s="34"/>
    </row>
    <row r="388" spans="1:5" ht="12" x14ac:dyDescent="0.2">
      <c r="A388" s="33"/>
      <c r="E388" s="34"/>
    </row>
    <row r="389" spans="1:5" ht="12" x14ac:dyDescent="0.2">
      <c r="A389" s="33"/>
      <c r="E389" s="34"/>
    </row>
    <row r="390" spans="1:5" ht="12" x14ac:dyDescent="0.2">
      <c r="A390" s="33"/>
      <c r="E390" s="34"/>
    </row>
    <row r="391" spans="1:5" ht="12" x14ac:dyDescent="0.2">
      <c r="A391" s="33"/>
      <c r="E391" s="34"/>
    </row>
    <row r="392" spans="1:5" ht="12" x14ac:dyDescent="0.2">
      <c r="A392" s="33"/>
      <c r="E392" s="34"/>
    </row>
    <row r="393" spans="1:5" ht="12" x14ac:dyDescent="0.2">
      <c r="A393" s="33"/>
      <c r="E393" s="34"/>
    </row>
    <row r="394" spans="1:5" ht="12" x14ac:dyDescent="0.2">
      <c r="A394" s="33"/>
      <c r="E394" s="34"/>
    </row>
    <row r="395" spans="1:5" ht="12" x14ac:dyDescent="0.2">
      <c r="A395" s="33"/>
      <c r="E395" s="34"/>
    </row>
    <row r="396" spans="1:5" ht="12" x14ac:dyDescent="0.2">
      <c r="A396" s="33"/>
      <c r="E396" s="34"/>
    </row>
    <row r="397" spans="1:5" ht="12" x14ac:dyDescent="0.2">
      <c r="A397" s="33"/>
      <c r="E397" s="34"/>
    </row>
    <row r="398" spans="1:5" ht="12" x14ac:dyDescent="0.2">
      <c r="A398" s="33"/>
      <c r="E398" s="34"/>
    </row>
    <row r="399" spans="1:5" ht="12" x14ac:dyDescent="0.2">
      <c r="A399" s="33"/>
      <c r="E399" s="34"/>
    </row>
    <row r="400" spans="1:5" ht="12" x14ac:dyDescent="0.2">
      <c r="A400" s="33"/>
      <c r="E400" s="34"/>
    </row>
    <row r="401" spans="1:5" ht="12" x14ac:dyDescent="0.2">
      <c r="A401" s="33"/>
      <c r="E401" s="34"/>
    </row>
    <row r="402" spans="1:5" ht="12" x14ac:dyDescent="0.2">
      <c r="A402" s="33"/>
      <c r="E402" s="34"/>
    </row>
    <row r="403" spans="1:5" ht="12" x14ac:dyDescent="0.2">
      <c r="A403" s="33"/>
      <c r="E403" s="34"/>
    </row>
    <row r="404" spans="1:5" ht="12" x14ac:dyDescent="0.2">
      <c r="A404" s="33"/>
      <c r="E404" s="34"/>
    </row>
    <row r="405" spans="1:5" ht="12" x14ac:dyDescent="0.2">
      <c r="A405" s="33"/>
      <c r="E405" s="34"/>
    </row>
    <row r="406" spans="1:5" ht="12" x14ac:dyDescent="0.2">
      <c r="A406" s="33"/>
      <c r="E406" s="34"/>
    </row>
    <row r="407" spans="1:5" ht="12" x14ac:dyDescent="0.2">
      <c r="A407" s="33"/>
      <c r="E407" s="34"/>
    </row>
    <row r="408" spans="1:5" ht="12" x14ac:dyDescent="0.2">
      <c r="A408" s="33"/>
      <c r="E408" s="34"/>
    </row>
    <row r="409" spans="1:5" ht="12" x14ac:dyDescent="0.2">
      <c r="A409" s="33"/>
      <c r="E409" s="34"/>
    </row>
    <row r="410" spans="1:5" ht="12" x14ac:dyDescent="0.2">
      <c r="A410" s="33"/>
      <c r="E410" s="34"/>
    </row>
    <row r="411" spans="1:5" ht="12" x14ac:dyDescent="0.2">
      <c r="A411" s="33"/>
      <c r="E411" s="34"/>
    </row>
    <row r="412" spans="1:5" ht="12" x14ac:dyDescent="0.2">
      <c r="A412" s="33"/>
      <c r="E412" s="34"/>
    </row>
    <row r="413" spans="1:5" ht="12" x14ac:dyDescent="0.2">
      <c r="A413" s="33"/>
      <c r="E413" s="34"/>
    </row>
    <row r="414" spans="1:5" ht="12" x14ac:dyDescent="0.2">
      <c r="A414" s="33"/>
      <c r="E414" s="34"/>
    </row>
    <row r="415" spans="1:5" ht="12" x14ac:dyDescent="0.2">
      <c r="A415" s="33"/>
      <c r="E415" s="34"/>
    </row>
    <row r="416" spans="1:5" ht="12" x14ac:dyDescent="0.2">
      <c r="A416" s="33"/>
      <c r="E416" s="34"/>
    </row>
    <row r="417" spans="1:5" ht="12" x14ac:dyDescent="0.2">
      <c r="A417" s="33"/>
      <c r="E417" s="34"/>
    </row>
    <row r="418" spans="1:5" ht="12" x14ac:dyDescent="0.2">
      <c r="A418" s="33"/>
      <c r="E418" s="34"/>
    </row>
    <row r="419" spans="1:5" ht="12" x14ac:dyDescent="0.2">
      <c r="A419" s="33"/>
      <c r="E419" s="34"/>
    </row>
    <row r="420" spans="1:5" ht="12" x14ac:dyDescent="0.2">
      <c r="A420" s="33"/>
      <c r="E420" s="34"/>
    </row>
    <row r="421" spans="1:5" ht="12" x14ac:dyDescent="0.2">
      <c r="A421" s="33"/>
      <c r="E421" s="34"/>
    </row>
    <row r="422" spans="1:5" ht="12" x14ac:dyDescent="0.2">
      <c r="A422" s="33"/>
      <c r="E422" s="34"/>
    </row>
    <row r="423" spans="1:5" ht="12" x14ac:dyDescent="0.2">
      <c r="A423" s="33"/>
      <c r="E423" s="34"/>
    </row>
    <row r="424" spans="1:5" ht="12" x14ac:dyDescent="0.2">
      <c r="A424" s="33"/>
      <c r="E424" s="34"/>
    </row>
    <row r="425" spans="1:5" ht="12" x14ac:dyDescent="0.2">
      <c r="A425" s="33"/>
      <c r="E425" s="34"/>
    </row>
    <row r="426" spans="1:5" ht="12" x14ac:dyDescent="0.2">
      <c r="A426" s="33"/>
      <c r="E426" s="34"/>
    </row>
    <row r="427" spans="1:5" ht="12" x14ac:dyDescent="0.2">
      <c r="A427" s="33"/>
      <c r="E427" s="34"/>
    </row>
    <row r="428" spans="1:5" ht="12" x14ac:dyDescent="0.2">
      <c r="A428" s="33"/>
      <c r="E428" s="34"/>
    </row>
    <row r="429" spans="1:5" ht="12" x14ac:dyDescent="0.2">
      <c r="A429" s="33"/>
      <c r="E429" s="34"/>
    </row>
    <row r="430" spans="1:5" ht="12" x14ac:dyDescent="0.2">
      <c r="A430" s="33"/>
      <c r="E430" s="34"/>
    </row>
    <row r="431" spans="1:5" ht="12" x14ac:dyDescent="0.2">
      <c r="A431" s="33"/>
      <c r="E431" s="34"/>
    </row>
    <row r="432" spans="1:5" ht="12" x14ac:dyDescent="0.2">
      <c r="A432" s="33"/>
      <c r="E432" s="34"/>
    </row>
    <row r="433" spans="1:5" ht="12" x14ac:dyDescent="0.2">
      <c r="A433" s="33"/>
      <c r="E433" s="34"/>
    </row>
    <row r="434" spans="1:5" ht="12" x14ac:dyDescent="0.2">
      <c r="A434" s="33"/>
      <c r="E434" s="34"/>
    </row>
    <row r="435" spans="1:5" ht="12" x14ac:dyDescent="0.2">
      <c r="A435" s="33"/>
      <c r="E435" s="34"/>
    </row>
    <row r="436" spans="1:5" ht="12" x14ac:dyDescent="0.2">
      <c r="A436" s="33"/>
      <c r="E436" s="34"/>
    </row>
    <row r="437" spans="1:5" ht="12" x14ac:dyDescent="0.2">
      <c r="A437" s="33"/>
      <c r="E437" s="34"/>
    </row>
    <row r="438" spans="1:5" ht="12" x14ac:dyDescent="0.2">
      <c r="A438" s="33"/>
      <c r="E438" s="34"/>
    </row>
    <row r="439" spans="1:5" ht="12" x14ac:dyDescent="0.2">
      <c r="A439" s="33"/>
      <c r="E439" s="34"/>
    </row>
    <row r="440" spans="1:5" ht="12" x14ac:dyDescent="0.2">
      <c r="A440" s="33"/>
      <c r="E440" s="34"/>
    </row>
    <row r="441" spans="1:5" ht="12" x14ac:dyDescent="0.2">
      <c r="A441" s="33"/>
      <c r="E441" s="34"/>
    </row>
    <row r="442" spans="1:5" ht="12" x14ac:dyDescent="0.2">
      <c r="A442" s="33"/>
      <c r="E442" s="34"/>
    </row>
    <row r="443" spans="1:5" ht="12" x14ac:dyDescent="0.2">
      <c r="A443" s="33"/>
      <c r="E443" s="34"/>
    </row>
    <row r="444" spans="1:5" ht="12" x14ac:dyDescent="0.2">
      <c r="A444" s="33"/>
      <c r="E444" s="34"/>
    </row>
    <row r="445" spans="1:5" ht="12" x14ac:dyDescent="0.2">
      <c r="A445" s="33"/>
      <c r="E445" s="34"/>
    </row>
    <row r="446" spans="1:5" ht="12" x14ac:dyDescent="0.2">
      <c r="A446" s="33"/>
      <c r="E446" s="34"/>
    </row>
    <row r="447" spans="1:5" ht="12" x14ac:dyDescent="0.2">
      <c r="A447" s="33"/>
      <c r="E447" s="34"/>
    </row>
    <row r="448" spans="1:5" ht="12" x14ac:dyDescent="0.2">
      <c r="A448" s="33"/>
      <c r="E448" s="34"/>
    </row>
    <row r="449" spans="1:5" ht="12" x14ac:dyDescent="0.2">
      <c r="A449" s="33"/>
      <c r="E449" s="34"/>
    </row>
    <row r="450" spans="1:5" ht="12" x14ac:dyDescent="0.2">
      <c r="A450" s="33"/>
      <c r="E450" s="34"/>
    </row>
    <row r="451" spans="1:5" ht="12" x14ac:dyDescent="0.2">
      <c r="A451" s="33"/>
      <c r="E451" s="34"/>
    </row>
    <row r="452" spans="1:5" ht="12" x14ac:dyDescent="0.2">
      <c r="A452" s="33"/>
      <c r="E452" s="34"/>
    </row>
    <row r="453" spans="1:5" ht="12" x14ac:dyDescent="0.2">
      <c r="A453" s="33"/>
      <c r="E453" s="34"/>
    </row>
    <row r="454" spans="1:5" ht="12" x14ac:dyDescent="0.2">
      <c r="A454" s="33"/>
      <c r="E454" s="34"/>
    </row>
    <row r="455" spans="1:5" ht="12" x14ac:dyDescent="0.2">
      <c r="A455" s="33"/>
      <c r="E455" s="34"/>
    </row>
    <row r="456" spans="1:5" ht="12" x14ac:dyDescent="0.2">
      <c r="A456" s="33"/>
      <c r="E456" s="34"/>
    </row>
    <row r="457" spans="1:5" ht="12" x14ac:dyDescent="0.2">
      <c r="A457" s="33"/>
      <c r="E457" s="34"/>
    </row>
    <row r="458" spans="1:5" ht="12" x14ac:dyDescent="0.2">
      <c r="A458" s="33"/>
      <c r="E458" s="34"/>
    </row>
    <row r="459" spans="1:5" ht="12" x14ac:dyDescent="0.2">
      <c r="A459" s="33"/>
      <c r="E459" s="34"/>
    </row>
    <row r="460" spans="1:5" ht="12" x14ac:dyDescent="0.2">
      <c r="A460" s="33"/>
      <c r="E460" s="34"/>
    </row>
    <row r="461" spans="1:5" ht="12" x14ac:dyDescent="0.2">
      <c r="A461" s="33"/>
      <c r="E461" s="34"/>
    </row>
    <row r="462" spans="1:5" ht="12" x14ac:dyDescent="0.2">
      <c r="A462" s="33"/>
      <c r="E462" s="34"/>
    </row>
    <row r="463" spans="1:5" ht="12" x14ac:dyDescent="0.2">
      <c r="A463" s="33"/>
      <c r="E463" s="34"/>
    </row>
    <row r="464" spans="1:5" ht="12" x14ac:dyDescent="0.2">
      <c r="A464" s="33"/>
      <c r="E464" s="34"/>
    </row>
    <row r="465" spans="1:5" ht="12" x14ac:dyDescent="0.2">
      <c r="A465" s="33"/>
      <c r="E465" s="34"/>
    </row>
    <row r="466" spans="1:5" ht="12" x14ac:dyDescent="0.2">
      <c r="A466" s="33"/>
      <c r="E466" s="34"/>
    </row>
    <row r="467" spans="1:5" ht="12" x14ac:dyDescent="0.2">
      <c r="A467" s="33"/>
      <c r="E467" s="34"/>
    </row>
    <row r="468" spans="1:5" ht="12" x14ac:dyDescent="0.2">
      <c r="A468" s="33"/>
      <c r="E468" s="34"/>
    </row>
    <row r="469" spans="1:5" ht="12" x14ac:dyDescent="0.2">
      <c r="A469" s="33"/>
      <c r="E469" s="34"/>
    </row>
    <row r="470" spans="1:5" ht="12" x14ac:dyDescent="0.2">
      <c r="A470" s="33"/>
      <c r="E470" s="34"/>
    </row>
    <row r="471" spans="1:5" ht="12" x14ac:dyDescent="0.2">
      <c r="A471" s="33"/>
      <c r="E471" s="34"/>
    </row>
    <row r="472" spans="1:5" ht="12" x14ac:dyDescent="0.2">
      <c r="A472" s="33"/>
      <c r="E472" s="34"/>
    </row>
    <row r="473" spans="1:5" ht="12" x14ac:dyDescent="0.2">
      <c r="A473" s="33"/>
      <c r="E473" s="34"/>
    </row>
    <row r="474" spans="1:5" ht="12" x14ac:dyDescent="0.2">
      <c r="A474" s="33"/>
      <c r="E474" s="34"/>
    </row>
    <row r="475" spans="1:5" ht="12" x14ac:dyDescent="0.2">
      <c r="A475" s="33"/>
      <c r="E475" s="34"/>
    </row>
    <row r="476" spans="1:5" ht="12" x14ac:dyDescent="0.2">
      <c r="A476" s="33"/>
      <c r="E476" s="34"/>
    </row>
    <row r="477" spans="1:5" ht="12" x14ac:dyDescent="0.2">
      <c r="A477" s="33"/>
      <c r="E477" s="34"/>
    </row>
    <row r="478" spans="1:5" ht="12" x14ac:dyDescent="0.2">
      <c r="A478" s="33"/>
      <c r="E478" s="34"/>
    </row>
    <row r="479" spans="1:5" ht="12" x14ac:dyDescent="0.2">
      <c r="A479" s="33"/>
      <c r="E479" s="34"/>
    </row>
    <row r="480" spans="1:5" ht="12" x14ac:dyDescent="0.2">
      <c r="A480" s="33"/>
      <c r="E480" s="34"/>
    </row>
    <row r="481" spans="1:5" ht="12" x14ac:dyDescent="0.2">
      <c r="A481" s="33"/>
      <c r="E481" s="34"/>
    </row>
    <row r="482" spans="1:5" ht="12" x14ac:dyDescent="0.2">
      <c r="A482" s="33"/>
      <c r="E482" s="34"/>
    </row>
    <row r="483" spans="1:5" ht="12" x14ac:dyDescent="0.2">
      <c r="A483" s="33"/>
      <c r="E483" s="34"/>
    </row>
    <row r="484" spans="1:5" ht="12" x14ac:dyDescent="0.2">
      <c r="A484" s="33"/>
      <c r="E484" s="34"/>
    </row>
    <row r="485" spans="1:5" ht="12" x14ac:dyDescent="0.2">
      <c r="A485" s="33"/>
      <c r="E485" s="34"/>
    </row>
    <row r="486" spans="1:5" ht="12" x14ac:dyDescent="0.2">
      <c r="A486" s="33"/>
      <c r="E486" s="34"/>
    </row>
    <row r="487" spans="1:5" ht="12" x14ac:dyDescent="0.2">
      <c r="A487" s="33"/>
      <c r="E487" s="34"/>
    </row>
    <row r="488" spans="1:5" ht="12" x14ac:dyDescent="0.2">
      <c r="A488" s="33"/>
      <c r="E488" s="34"/>
    </row>
    <row r="489" spans="1:5" ht="12" x14ac:dyDescent="0.2">
      <c r="A489" s="33"/>
      <c r="E489" s="34"/>
    </row>
    <row r="490" spans="1:5" ht="12" x14ac:dyDescent="0.2">
      <c r="A490" s="33"/>
      <c r="E490" s="34"/>
    </row>
    <row r="491" spans="1:5" ht="12" x14ac:dyDescent="0.2">
      <c r="A491" s="33"/>
      <c r="E491" s="34"/>
    </row>
    <row r="492" spans="1:5" ht="12" x14ac:dyDescent="0.2">
      <c r="A492" s="33"/>
      <c r="E492" s="34"/>
    </row>
    <row r="493" spans="1:5" ht="12" x14ac:dyDescent="0.2">
      <c r="A493" s="33"/>
      <c r="E493" s="34"/>
    </row>
    <row r="494" spans="1:5" ht="12" x14ac:dyDescent="0.2">
      <c r="A494" s="33"/>
      <c r="E494" s="34"/>
    </row>
    <row r="495" spans="1:5" ht="12" x14ac:dyDescent="0.2">
      <c r="A495" s="33"/>
      <c r="E495" s="34"/>
    </row>
    <row r="496" spans="1:5" ht="12" x14ac:dyDescent="0.2">
      <c r="A496" s="33"/>
      <c r="E496" s="34"/>
    </row>
    <row r="497" spans="1:5" ht="12" x14ac:dyDescent="0.2">
      <c r="A497" s="33"/>
      <c r="E497" s="34"/>
    </row>
    <row r="498" spans="1:5" ht="12" x14ac:dyDescent="0.2">
      <c r="A498" s="33"/>
      <c r="E498" s="34"/>
    </row>
    <row r="499" spans="1:5" ht="12" x14ac:dyDescent="0.2">
      <c r="A499" s="33"/>
      <c r="E499" s="34"/>
    </row>
    <row r="500" spans="1:5" ht="12" x14ac:dyDescent="0.2">
      <c r="A500" s="33"/>
      <c r="E500" s="34"/>
    </row>
    <row r="501" spans="1:5" ht="12" x14ac:dyDescent="0.2">
      <c r="A501" s="33"/>
      <c r="E501" s="34"/>
    </row>
    <row r="502" spans="1:5" ht="12" x14ac:dyDescent="0.2">
      <c r="A502" s="33"/>
      <c r="E502" s="34"/>
    </row>
    <row r="503" spans="1:5" ht="12" x14ac:dyDescent="0.2">
      <c r="A503" s="33"/>
      <c r="E503" s="34"/>
    </row>
    <row r="504" spans="1:5" ht="12" x14ac:dyDescent="0.2">
      <c r="A504" s="33"/>
      <c r="E504" s="34"/>
    </row>
    <row r="505" spans="1:5" ht="12" x14ac:dyDescent="0.2">
      <c r="A505" s="33"/>
      <c r="E505" s="34"/>
    </row>
    <row r="506" spans="1:5" ht="12" x14ac:dyDescent="0.2">
      <c r="A506" s="33"/>
      <c r="E506" s="34"/>
    </row>
    <row r="507" spans="1:5" ht="12" x14ac:dyDescent="0.2">
      <c r="A507" s="33"/>
      <c r="E507" s="34"/>
    </row>
    <row r="508" spans="1:5" ht="12" x14ac:dyDescent="0.2">
      <c r="A508" s="33"/>
      <c r="E508" s="34"/>
    </row>
    <row r="509" spans="1:5" ht="12" x14ac:dyDescent="0.2">
      <c r="A509" s="33"/>
      <c r="E509" s="34"/>
    </row>
    <row r="510" spans="1:5" ht="12" x14ac:dyDescent="0.2">
      <c r="A510" s="33"/>
      <c r="E510" s="34"/>
    </row>
    <row r="511" spans="1:5" ht="12" x14ac:dyDescent="0.2">
      <c r="A511" s="33"/>
      <c r="E511" s="34"/>
    </row>
    <row r="512" spans="1:5" ht="12" x14ac:dyDescent="0.2">
      <c r="A512" s="33"/>
      <c r="E512" s="34"/>
    </row>
    <row r="513" spans="1:5" ht="12" x14ac:dyDescent="0.2">
      <c r="A513" s="33"/>
      <c r="E513" s="34"/>
    </row>
    <row r="514" spans="1:5" ht="12" x14ac:dyDescent="0.2">
      <c r="A514" s="33"/>
      <c r="E514" s="34"/>
    </row>
    <row r="515" spans="1:5" ht="12" x14ac:dyDescent="0.2">
      <c r="A515" s="33"/>
      <c r="E515" s="34"/>
    </row>
    <row r="516" spans="1:5" ht="12" x14ac:dyDescent="0.2">
      <c r="A516" s="33"/>
      <c r="E516" s="34"/>
    </row>
    <row r="517" spans="1:5" ht="12" x14ac:dyDescent="0.2">
      <c r="A517" s="33"/>
      <c r="E517" s="34"/>
    </row>
    <row r="518" spans="1:5" ht="12" x14ac:dyDescent="0.2">
      <c r="A518" s="33"/>
      <c r="E518" s="34"/>
    </row>
    <row r="519" spans="1:5" ht="12" x14ac:dyDescent="0.2">
      <c r="A519" s="33"/>
      <c r="E519" s="34"/>
    </row>
    <row r="520" spans="1:5" ht="12" x14ac:dyDescent="0.2">
      <c r="A520" s="33"/>
      <c r="E520" s="34"/>
    </row>
    <row r="521" spans="1:5" ht="12" x14ac:dyDescent="0.2">
      <c r="A521" s="33"/>
      <c r="E521" s="34"/>
    </row>
    <row r="522" spans="1:5" ht="12" x14ac:dyDescent="0.2">
      <c r="A522" s="33"/>
      <c r="E522" s="34"/>
    </row>
    <row r="523" spans="1:5" ht="12" x14ac:dyDescent="0.2">
      <c r="A523" s="33"/>
      <c r="E523" s="34"/>
    </row>
    <row r="524" spans="1:5" ht="12" x14ac:dyDescent="0.2">
      <c r="A524" s="33"/>
      <c r="E524" s="34"/>
    </row>
    <row r="525" spans="1:5" ht="12" x14ac:dyDescent="0.2">
      <c r="A525" s="33"/>
      <c r="E525" s="34"/>
    </row>
    <row r="526" spans="1:5" ht="12" x14ac:dyDescent="0.2">
      <c r="A526" s="33"/>
      <c r="E526" s="34"/>
    </row>
    <row r="527" spans="1:5" ht="12" x14ac:dyDescent="0.2">
      <c r="A527" s="33"/>
      <c r="E527" s="34"/>
    </row>
    <row r="528" spans="1:5" ht="12" x14ac:dyDescent="0.2">
      <c r="A528" s="33"/>
      <c r="E528" s="34"/>
    </row>
    <row r="529" spans="1:5" ht="12" x14ac:dyDescent="0.2">
      <c r="A529" s="33"/>
      <c r="E529" s="34"/>
    </row>
    <row r="530" spans="1:5" ht="12" x14ac:dyDescent="0.2">
      <c r="A530" s="33"/>
      <c r="E530" s="34"/>
    </row>
    <row r="531" spans="1:5" ht="12" x14ac:dyDescent="0.2">
      <c r="A531" s="33"/>
      <c r="E531" s="34"/>
    </row>
    <row r="532" spans="1:5" ht="12" x14ac:dyDescent="0.2">
      <c r="A532" s="33"/>
      <c r="E532" s="34"/>
    </row>
    <row r="533" spans="1:5" ht="12" x14ac:dyDescent="0.2">
      <c r="A533" s="33"/>
      <c r="E533" s="34"/>
    </row>
    <row r="534" spans="1:5" ht="12" x14ac:dyDescent="0.2">
      <c r="A534" s="33"/>
      <c r="E534" s="34"/>
    </row>
    <row r="535" spans="1:5" ht="12" x14ac:dyDescent="0.2">
      <c r="A535" s="33"/>
      <c r="E535" s="34"/>
    </row>
    <row r="536" spans="1:5" ht="12" x14ac:dyDescent="0.2">
      <c r="A536" s="33"/>
      <c r="E536" s="34"/>
    </row>
    <row r="537" spans="1:5" ht="12" x14ac:dyDescent="0.2">
      <c r="A537" s="33"/>
      <c r="E537" s="34"/>
    </row>
    <row r="538" spans="1:5" ht="12" x14ac:dyDescent="0.2">
      <c r="A538" s="33"/>
      <c r="E538" s="34"/>
    </row>
    <row r="539" spans="1:5" ht="12" x14ac:dyDescent="0.2">
      <c r="A539" s="33"/>
      <c r="E539" s="34"/>
    </row>
    <row r="540" spans="1:5" ht="12" x14ac:dyDescent="0.2">
      <c r="A540" s="33"/>
      <c r="E540" s="34"/>
    </row>
    <row r="541" spans="1:5" ht="12" x14ac:dyDescent="0.2">
      <c r="A541" s="33"/>
      <c r="E541" s="34"/>
    </row>
    <row r="542" spans="1:5" ht="12" x14ac:dyDescent="0.2">
      <c r="A542" s="33"/>
      <c r="E542" s="34"/>
    </row>
    <row r="543" spans="1:5" ht="12" x14ac:dyDescent="0.2">
      <c r="A543" s="33"/>
      <c r="E543" s="34"/>
    </row>
    <row r="544" spans="1:5" ht="12" x14ac:dyDescent="0.2">
      <c r="A544" s="33"/>
      <c r="E544" s="34"/>
    </row>
    <row r="545" spans="1:5" ht="12" x14ac:dyDescent="0.2">
      <c r="A545" s="33"/>
      <c r="E545" s="34"/>
    </row>
    <row r="546" spans="1:5" ht="12" x14ac:dyDescent="0.2">
      <c r="A546" s="33"/>
      <c r="E546" s="34"/>
    </row>
    <row r="547" spans="1:5" ht="12" x14ac:dyDescent="0.2">
      <c r="A547" s="33"/>
      <c r="E547" s="34"/>
    </row>
    <row r="548" spans="1:5" ht="12" x14ac:dyDescent="0.2">
      <c r="A548" s="33"/>
      <c r="E548" s="34"/>
    </row>
    <row r="549" spans="1:5" ht="12" x14ac:dyDescent="0.2">
      <c r="A549" s="33"/>
      <c r="E549" s="34"/>
    </row>
    <row r="550" spans="1:5" ht="12" x14ac:dyDescent="0.2">
      <c r="A550" s="33"/>
      <c r="E550" s="34"/>
    </row>
    <row r="551" spans="1:5" ht="12" x14ac:dyDescent="0.2">
      <c r="A551" s="33"/>
      <c r="E551" s="34"/>
    </row>
    <row r="552" spans="1:5" ht="12" x14ac:dyDescent="0.2">
      <c r="A552" s="33"/>
      <c r="E552" s="34"/>
    </row>
    <row r="553" spans="1:5" ht="12" x14ac:dyDescent="0.2">
      <c r="A553" s="33"/>
      <c r="E553" s="34"/>
    </row>
    <row r="554" spans="1:5" ht="12" x14ac:dyDescent="0.2">
      <c r="A554" s="33"/>
      <c r="E554" s="34"/>
    </row>
    <row r="555" spans="1:5" ht="12" x14ac:dyDescent="0.2">
      <c r="A555" s="33"/>
      <c r="E555" s="34"/>
    </row>
    <row r="556" spans="1:5" ht="12" x14ac:dyDescent="0.2">
      <c r="A556" s="33"/>
      <c r="E556" s="34"/>
    </row>
    <row r="557" spans="1:5" ht="12" x14ac:dyDescent="0.2">
      <c r="A557" s="33"/>
      <c r="E557" s="34"/>
    </row>
    <row r="558" spans="1:5" ht="12" x14ac:dyDescent="0.2">
      <c r="A558" s="33"/>
      <c r="E558" s="34"/>
    </row>
    <row r="559" spans="1:5" ht="12" x14ac:dyDescent="0.2">
      <c r="A559" s="33"/>
      <c r="E559" s="34"/>
    </row>
    <row r="560" spans="1:5" ht="12" x14ac:dyDescent="0.2">
      <c r="A560" s="33"/>
      <c r="E560" s="34"/>
    </row>
    <row r="561" spans="1:5" ht="12" x14ac:dyDescent="0.2">
      <c r="A561" s="33"/>
      <c r="E561" s="34"/>
    </row>
    <row r="562" spans="1:5" ht="12" x14ac:dyDescent="0.2">
      <c r="A562" s="33"/>
      <c r="E562" s="34"/>
    </row>
    <row r="563" spans="1:5" ht="12" x14ac:dyDescent="0.2">
      <c r="A563" s="33"/>
      <c r="E563" s="34"/>
    </row>
    <row r="564" spans="1:5" ht="12" x14ac:dyDescent="0.2">
      <c r="A564" s="33"/>
      <c r="E564" s="34"/>
    </row>
    <row r="565" spans="1:5" ht="12" x14ac:dyDescent="0.2">
      <c r="A565" s="33"/>
      <c r="E565" s="34"/>
    </row>
    <row r="566" spans="1:5" ht="12" x14ac:dyDescent="0.2">
      <c r="A566" s="33"/>
      <c r="E566" s="34"/>
    </row>
    <row r="567" spans="1:5" ht="12" x14ac:dyDescent="0.2">
      <c r="A567" s="33"/>
      <c r="E567" s="34"/>
    </row>
    <row r="568" spans="1:5" ht="12" x14ac:dyDescent="0.2">
      <c r="A568" s="33"/>
      <c r="E568" s="34"/>
    </row>
    <row r="569" spans="1:5" ht="12" x14ac:dyDescent="0.2">
      <c r="A569" s="33"/>
      <c r="E569" s="34"/>
    </row>
    <row r="570" spans="1:5" ht="12" x14ac:dyDescent="0.2">
      <c r="A570" s="33"/>
      <c r="E570" s="34"/>
    </row>
    <row r="571" spans="1:5" ht="12" x14ac:dyDescent="0.2">
      <c r="A571" s="33"/>
      <c r="E571" s="34"/>
    </row>
    <row r="572" spans="1:5" ht="12" x14ac:dyDescent="0.2">
      <c r="A572" s="33"/>
      <c r="E572" s="34"/>
    </row>
    <row r="573" spans="1:5" ht="12" x14ac:dyDescent="0.2">
      <c r="A573" s="33"/>
      <c r="E573" s="34"/>
    </row>
    <row r="574" spans="1:5" ht="12" x14ac:dyDescent="0.2">
      <c r="A574" s="33"/>
      <c r="E574" s="34"/>
    </row>
    <row r="575" spans="1:5" ht="12" x14ac:dyDescent="0.2">
      <c r="A575" s="33"/>
      <c r="E575" s="34"/>
    </row>
    <row r="576" spans="1:5" ht="12" x14ac:dyDescent="0.2">
      <c r="A576" s="33"/>
      <c r="E576" s="34"/>
    </row>
    <row r="577" spans="1:5" ht="12" x14ac:dyDescent="0.2">
      <c r="A577" s="33"/>
      <c r="E577" s="34"/>
    </row>
    <row r="578" spans="1:5" ht="12" x14ac:dyDescent="0.2">
      <c r="A578" s="33"/>
      <c r="E578" s="34"/>
    </row>
    <row r="579" spans="1:5" ht="12" x14ac:dyDescent="0.2">
      <c r="A579" s="33"/>
      <c r="E579" s="34"/>
    </row>
    <row r="580" spans="1:5" ht="12" x14ac:dyDescent="0.2">
      <c r="A580" s="33"/>
      <c r="E580" s="34"/>
    </row>
    <row r="581" spans="1:5" ht="12" x14ac:dyDescent="0.2">
      <c r="A581" s="33"/>
      <c r="E581" s="34"/>
    </row>
    <row r="582" spans="1:5" ht="12" x14ac:dyDescent="0.2">
      <c r="A582" s="33"/>
      <c r="E582" s="34"/>
    </row>
    <row r="583" spans="1:5" ht="12" x14ac:dyDescent="0.2">
      <c r="A583" s="33"/>
      <c r="E583" s="34"/>
    </row>
    <row r="584" spans="1:5" ht="12" x14ac:dyDescent="0.2">
      <c r="A584" s="33"/>
      <c r="E584" s="34"/>
    </row>
    <row r="585" spans="1:5" ht="12" x14ac:dyDescent="0.2">
      <c r="A585" s="33"/>
      <c r="E585" s="34"/>
    </row>
    <row r="586" spans="1:5" ht="12" x14ac:dyDescent="0.2">
      <c r="A586" s="33"/>
      <c r="E586" s="34"/>
    </row>
    <row r="587" spans="1:5" ht="12" x14ac:dyDescent="0.2">
      <c r="A587" s="33"/>
      <c r="E587" s="34"/>
    </row>
    <row r="588" spans="1:5" ht="12" x14ac:dyDescent="0.2">
      <c r="A588" s="33"/>
      <c r="E588" s="34"/>
    </row>
    <row r="589" spans="1:5" ht="12" x14ac:dyDescent="0.2">
      <c r="A589" s="33"/>
      <c r="E589" s="34"/>
    </row>
    <row r="590" spans="1:5" ht="12" x14ac:dyDescent="0.2">
      <c r="A590" s="33"/>
      <c r="E590" s="34"/>
    </row>
    <row r="591" spans="1:5" ht="12" x14ac:dyDescent="0.2">
      <c r="A591" s="33"/>
      <c r="E591" s="34"/>
    </row>
    <row r="592" spans="1:5" ht="12" x14ac:dyDescent="0.2">
      <c r="A592" s="33"/>
      <c r="E592" s="34"/>
    </row>
    <row r="593" spans="1:5" ht="12" x14ac:dyDescent="0.2">
      <c r="A593" s="33"/>
      <c r="E593" s="34"/>
    </row>
    <row r="594" spans="1:5" ht="12" x14ac:dyDescent="0.2">
      <c r="A594" s="33"/>
      <c r="E594" s="34"/>
    </row>
    <row r="595" spans="1:5" ht="12" x14ac:dyDescent="0.2">
      <c r="A595" s="33"/>
      <c r="E595" s="34"/>
    </row>
    <row r="596" spans="1:5" ht="12" x14ac:dyDescent="0.2">
      <c r="A596" s="33"/>
      <c r="E596" s="34"/>
    </row>
    <row r="597" spans="1:5" ht="12" x14ac:dyDescent="0.2">
      <c r="A597" s="33"/>
      <c r="E597" s="34"/>
    </row>
    <row r="598" spans="1:5" ht="12" x14ac:dyDescent="0.2">
      <c r="A598" s="33"/>
      <c r="E598" s="34"/>
    </row>
    <row r="599" spans="1:5" ht="12" x14ac:dyDescent="0.2">
      <c r="A599" s="33"/>
      <c r="E599" s="34"/>
    </row>
    <row r="600" spans="1:5" ht="12" x14ac:dyDescent="0.2">
      <c r="A600" s="33"/>
      <c r="E600" s="34"/>
    </row>
    <row r="601" spans="1:5" ht="12" x14ac:dyDescent="0.2">
      <c r="A601" s="33"/>
      <c r="E601" s="34"/>
    </row>
    <row r="602" spans="1:5" ht="12" x14ac:dyDescent="0.2">
      <c r="A602" s="33"/>
      <c r="E602" s="34"/>
    </row>
    <row r="603" spans="1:5" ht="12" x14ac:dyDescent="0.2">
      <c r="A603" s="33"/>
      <c r="E603" s="34"/>
    </row>
    <row r="604" spans="1:5" ht="12" x14ac:dyDescent="0.2">
      <c r="A604" s="33"/>
      <c r="E604" s="34"/>
    </row>
    <row r="605" spans="1:5" ht="12" x14ac:dyDescent="0.2">
      <c r="A605" s="33"/>
      <c r="E605" s="34"/>
    </row>
    <row r="606" spans="1:5" ht="12" x14ac:dyDescent="0.2">
      <c r="A606" s="33"/>
      <c r="E606" s="34"/>
    </row>
    <row r="607" spans="1:5" ht="12" x14ac:dyDescent="0.2">
      <c r="A607" s="33"/>
      <c r="E607" s="34"/>
    </row>
    <row r="608" spans="1:5" ht="12" x14ac:dyDescent="0.2">
      <c r="A608" s="33"/>
      <c r="E608" s="34"/>
    </row>
    <row r="609" spans="1:5" ht="12" x14ac:dyDescent="0.2">
      <c r="A609" s="33"/>
      <c r="E609" s="34"/>
    </row>
    <row r="610" spans="1:5" ht="12" x14ac:dyDescent="0.2">
      <c r="A610" s="33"/>
      <c r="E610" s="34"/>
    </row>
    <row r="611" spans="1:5" ht="12" x14ac:dyDescent="0.2">
      <c r="A611" s="33"/>
      <c r="E611" s="34"/>
    </row>
    <row r="612" spans="1:5" ht="12" x14ac:dyDescent="0.2">
      <c r="A612" s="33"/>
      <c r="E612" s="34"/>
    </row>
    <row r="613" spans="1:5" ht="12" x14ac:dyDescent="0.2">
      <c r="A613" s="33"/>
      <c r="E613" s="34"/>
    </row>
    <row r="614" spans="1:5" ht="12" x14ac:dyDescent="0.2">
      <c r="A614" s="33"/>
      <c r="E614" s="34"/>
    </row>
    <row r="615" spans="1:5" ht="12" x14ac:dyDescent="0.2">
      <c r="A615" s="33"/>
      <c r="E615" s="34"/>
    </row>
    <row r="616" spans="1:5" ht="12" x14ac:dyDescent="0.2">
      <c r="A616" s="33"/>
      <c r="E616" s="34"/>
    </row>
    <row r="617" spans="1:5" ht="12" x14ac:dyDescent="0.2">
      <c r="A617" s="33"/>
      <c r="E617" s="34"/>
    </row>
    <row r="618" spans="1:5" ht="12" x14ac:dyDescent="0.2">
      <c r="A618" s="33"/>
      <c r="E618" s="34"/>
    </row>
    <row r="619" spans="1:5" ht="12" x14ac:dyDescent="0.2">
      <c r="A619" s="33"/>
      <c r="E619" s="34"/>
    </row>
    <row r="620" spans="1:5" ht="12" x14ac:dyDescent="0.2">
      <c r="A620" s="33"/>
      <c r="E620" s="34"/>
    </row>
    <row r="621" spans="1:5" ht="12" x14ac:dyDescent="0.2">
      <c r="A621" s="33"/>
      <c r="E621" s="34"/>
    </row>
    <row r="622" spans="1:5" ht="12" x14ac:dyDescent="0.2">
      <c r="A622" s="33"/>
      <c r="E622" s="34"/>
    </row>
    <row r="623" spans="1:5" ht="12" x14ac:dyDescent="0.2">
      <c r="A623" s="33"/>
      <c r="E623" s="34"/>
    </row>
    <row r="624" spans="1:5" ht="12" x14ac:dyDescent="0.2">
      <c r="A624" s="33"/>
      <c r="E624" s="34"/>
    </row>
    <row r="625" spans="1:5" ht="12" x14ac:dyDescent="0.2">
      <c r="A625" s="33"/>
      <c r="E625" s="34"/>
    </row>
    <row r="626" spans="1:5" ht="12" x14ac:dyDescent="0.2">
      <c r="A626" s="33"/>
      <c r="E626" s="34"/>
    </row>
    <row r="627" spans="1:5" ht="12" x14ac:dyDescent="0.2">
      <c r="A627" s="33"/>
      <c r="E627" s="34"/>
    </row>
    <row r="628" spans="1:5" ht="12" x14ac:dyDescent="0.2">
      <c r="A628" s="33"/>
      <c r="E628" s="34"/>
    </row>
    <row r="629" spans="1:5" ht="12" x14ac:dyDescent="0.2">
      <c r="A629" s="33"/>
      <c r="E629" s="34"/>
    </row>
    <row r="630" spans="1:5" ht="12" x14ac:dyDescent="0.2">
      <c r="A630" s="33"/>
      <c r="E630" s="34"/>
    </row>
    <row r="631" spans="1:5" ht="12" x14ac:dyDescent="0.2">
      <c r="A631" s="33"/>
      <c r="E631" s="34"/>
    </row>
    <row r="632" spans="1:5" ht="12" x14ac:dyDescent="0.2">
      <c r="A632" s="33"/>
      <c r="E632" s="34"/>
    </row>
    <row r="633" spans="1:5" ht="12" x14ac:dyDescent="0.2">
      <c r="A633" s="33"/>
      <c r="E633" s="34"/>
    </row>
    <row r="634" spans="1:5" ht="12" x14ac:dyDescent="0.2">
      <c r="A634" s="33"/>
      <c r="E634" s="34"/>
    </row>
    <row r="635" spans="1:5" ht="12" x14ac:dyDescent="0.2">
      <c r="A635" s="33"/>
      <c r="E635" s="34"/>
    </row>
    <row r="636" spans="1:5" ht="12" x14ac:dyDescent="0.2">
      <c r="A636" s="33"/>
      <c r="E636" s="34"/>
    </row>
    <row r="637" spans="1:5" ht="12" x14ac:dyDescent="0.2">
      <c r="A637" s="33"/>
      <c r="E637" s="34"/>
    </row>
    <row r="638" spans="1:5" ht="12" x14ac:dyDescent="0.2">
      <c r="A638" s="33"/>
      <c r="E638" s="34"/>
    </row>
    <row r="639" spans="1:5" ht="12" x14ac:dyDescent="0.2">
      <c r="A639" s="33"/>
      <c r="E639" s="34"/>
    </row>
    <row r="640" spans="1:5" ht="12" x14ac:dyDescent="0.2">
      <c r="A640" s="33"/>
      <c r="E640" s="34"/>
    </row>
    <row r="641" spans="1:5" ht="12" x14ac:dyDescent="0.2">
      <c r="A641" s="33"/>
      <c r="E641" s="34"/>
    </row>
    <row r="642" spans="1:5" ht="12" x14ac:dyDescent="0.2">
      <c r="A642" s="33"/>
      <c r="E642" s="34"/>
    </row>
    <row r="643" spans="1:5" ht="12" x14ac:dyDescent="0.2">
      <c r="A643" s="33"/>
      <c r="E643" s="34"/>
    </row>
    <row r="644" spans="1:5" ht="12" x14ac:dyDescent="0.2">
      <c r="A644" s="33"/>
      <c r="E644" s="34"/>
    </row>
    <row r="645" spans="1:5" ht="12" x14ac:dyDescent="0.2">
      <c r="A645" s="33"/>
      <c r="E645" s="34"/>
    </row>
    <row r="646" spans="1:5" ht="12" x14ac:dyDescent="0.2">
      <c r="A646" s="33"/>
      <c r="E646" s="34"/>
    </row>
    <row r="647" spans="1:5" ht="12" x14ac:dyDescent="0.2">
      <c r="A647" s="33"/>
      <c r="E647" s="34"/>
    </row>
    <row r="648" spans="1:5" ht="12" x14ac:dyDescent="0.2">
      <c r="A648" s="33"/>
      <c r="E648" s="34"/>
    </row>
    <row r="649" spans="1:5" ht="12" x14ac:dyDescent="0.2">
      <c r="A649" s="33"/>
      <c r="E649" s="34"/>
    </row>
    <row r="650" spans="1:5" ht="12" x14ac:dyDescent="0.2">
      <c r="A650" s="33"/>
      <c r="E650" s="34"/>
    </row>
    <row r="651" spans="1:5" ht="12" x14ac:dyDescent="0.2">
      <c r="A651" s="33"/>
      <c r="E651" s="34"/>
    </row>
    <row r="652" spans="1:5" ht="12" x14ac:dyDescent="0.2">
      <c r="A652" s="33"/>
      <c r="E652" s="34"/>
    </row>
    <row r="653" spans="1:5" ht="12" x14ac:dyDescent="0.2">
      <c r="A653" s="33"/>
      <c r="E653" s="34"/>
    </row>
    <row r="654" spans="1:5" ht="12" x14ac:dyDescent="0.2">
      <c r="A654" s="33"/>
      <c r="E654" s="34"/>
    </row>
    <row r="655" spans="1:5" ht="12" x14ac:dyDescent="0.2">
      <c r="A655" s="33"/>
      <c r="E655" s="34"/>
    </row>
    <row r="656" spans="1:5" ht="12" x14ac:dyDescent="0.2">
      <c r="A656" s="33"/>
      <c r="E656" s="34"/>
    </row>
    <row r="657" spans="1:5" ht="12" x14ac:dyDescent="0.2">
      <c r="A657" s="33"/>
      <c r="E657" s="34"/>
    </row>
    <row r="658" spans="1:5" ht="12" x14ac:dyDescent="0.2">
      <c r="A658" s="33"/>
      <c r="E658" s="34"/>
    </row>
    <row r="659" spans="1:5" ht="12" x14ac:dyDescent="0.2">
      <c r="A659" s="33"/>
      <c r="E659" s="34"/>
    </row>
    <row r="660" spans="1:5" ht="12" x14ac:dyDescent="0.2">
      <c r="A660" s="33"/>
      <c r="E660" s="34"/>
    </row>
    <row r="661" spans="1:5" ht="12" x14ac:dyDescent="0.2">
      <c r="A661" s="33"/>
      <c r="E661" s="34"/>
    </row>
    <row r="662" spans="1:5" ht="12" x14ac:dyDescent="0.2">
      <c r="A662" s="33"/>
      <c r="E662" s="34"/>
    </row>
    <row r="663" spans="1:5" ht="12" x14ac:dyDescent="0.2">
      <c r="A663" s="33"/>
      <c r="E663" s="34"/>
    </row>
    <row r="664" spans="1:5" ht="12" x14ac:dyDescent="0.2">
      <c r="A664" s="33"/>
      <c r="E664" s="34"/>
    </row>
    <row r="665" spans="1:5" ht="12" x14ac:dyDescent="0.2">
      <c r="A665" s="33"/>
      <c r="E665" s="34"/>
    </row>
    <row r="666" spans="1:5" ht="12" x14ac:dyDescent="0.2">
      <c r="A666" s="33"/>
      <c r="E666" s="34"/>
    </row>
    <row r="667" spans="1:5" ht="12" x14ac:dyDescent="0.2">
      <c r="A667" s="33"/>
      <c r="E667" s="34"/>
    </row>
    <row r="668" spans="1:5" ht="12" x14ac:dyDescent="0.2">
      <c r="A668" s="33"/>
      <c r="E668" s="34"/>
    </row>
    <row r="669" spans="1:5" ht="12" x14ac:dyDescent="0.2">
      <c r="A669" s="33"/>
      <c r="E669" s="34"/>
    </row>
    <row r="670" spans="1:5" ht="12" x14ac:dyDescent="0.2">
      <c r="A670" s="33"/>
      <c r="E670" s="34"/>
    </row>
    <row r="671" spans="1:5" ht="12" x14ac:dyDescent="0.2">
      <c r="A671" s="33"/>
      <c r="E671" s="34"/>
    </row>
    <row r="672" spans="1:5" ht="12" x14ac:dyDescent="0.2">
      <c r="A672" s="33"/>
      <c r="E672" s="34"/>
    </row>
    <row r="673" spans="1:5" ht="12" x14ac:dyDescent="0.2">
      <c r="A673" s="33"/>
      <c r="E673" s="34"/>
    </row>
    <row r="674" spans="1:5" ht="12" x14ac:dyDescent="0.2">
      <c r="A674" s="33"/>
      <c r="E674" s="34"/>
    </row>
    <row r="675" spans="1:5" ht="12" x14ac:dyDescent="0.2">
      <c r="A675" s="33"/>
      <c r="E675" s="34"/>
    </row>
    <row r="676" spans="1:5" ht="12" x14ac:dyDescent="0.2">
      <c r="A676" s="33"/>
      <c r="E676" s="34"/>
    </row>
    <row r="677" spans="1:5" ht="12" x14ac:dyDescent="0.2">
      <c r="A677" s="33"/>
      <c r="E677" s="34"/>
    </row>
    <row r="678" spans="1:5" ht="12" x14ac:dyDescent="0.2">
      <c r="A678" s="33"/>
      <c r="E678" s="34"/>
    </row>
    <row r="679" spans="1:5" ht="12" x14ac:dyDescent="0.2">
      <c r="A679" s="33"/>
      <c r="E679" s="34"/>
    </row>
    <row r="680" spans="1:5" ht="12" x14ac:dyDescent="0.2">
      <c r="A680" s="33"/>
      <c r="E680" s="34"/>
    </row>
    <row r="681" spans="1:5" ht="12" x14ac:dyDescent="0.2">
      <c r="A681" s="33"/>
      <c r="E681" s="34"/>
    </row>
    <row r="682" spans="1:5" ht="12" x14ac:dyDescent="0.2">
      <c r="A682" s="33"/>
      <c r="E682" s="34"/>
    </row>
    <row r="683" spans="1:5" ht="12" x14ac:dyDescent="0.2">
      <c r="A683" s="33"/>
      <c r="E683" s="34"/>
    </row>
    <row r="684" spans="1:5" ht="12" x14ac:dyDescent="0.2">
      <c r="A684" s="33"/>
      <c r="E684" s="34"/>
    </row>
    <row r="685" spans="1:5" ht="12" x14ac:dyDescent="0.2">
      <c r="A685" s="33"/>
      <c r="E685" s="34"/>
    </row>
    <row r="686" spans="1:5" ht="12" x14ac:dyDescent="0.2">
      <c r="A686" s="33"/>
      <c r="E686" s="34"/>
    </row>
    <row r="687" spans="1:5" ht="12" x14ac:dyDescent="0.2">
      <c r="A687" s="33"/>
      <c r="E687" s="34"/>
    </row>
    <row r="688" spans="1:5" ht="12" x14ac:dyDescent="0.2">
      <c r="A688" s="33"/>
      <c r="E688" s="34"/>
    </row>
    <row r="689" spans="1:5" ht="12" x14ac:dyDescent="0.2">
      <c r="A689" s="33"/>
      <c r="E689" s="34"/>
    </row>
    <row r="690" spans="1:5" ht="12" x14ac:dyDescent="0.2">
      <c r="A690" s="33"/>
      <c r="E690" s="34"/>
    </row>
    <row r="691" spans="1:5" ht="12" x14ac:dyDescent="0.2">
      <c r="A691" s="33"/>
      <c r="E691" s="34"/>
    </row>
    <row r="692" spans="1:5" ht="12" x14ac:dyDescent="0.2">
      <c r="A692" s="33"/>
      <c r="E692" s="34"/>
    </row>
    <row r="693" spans="1:5" ht="12" x14ac:dyDescent="0.2">
      <c r="A693" s="33"/>
      <c r="E693" s="34"/>
    </row>
    <row r="694" spans="1:5" ht="12" x14ac:dyDescent="0.2">
      <c r="A694" s="33"/>
      <c r="E694" s="34"/>
    </row>
    <row r="695" spans="1:5" ht="12" x14ac:dyDescent="0.2">
      <c r="A695" s="33"/>
      <c r="E695" s="34"/>
    </row>
    <row r="696" spans="1:5" ht="12" x14ac:dyDescent="0.2">
      <c r="A696" s="33"/>
      <c r="E696" s="34"/>
    </row>
    <row r="697" spans="1:5" ht="12" x14ac:dyDescent="0.2">
      <c r="A697" s="33"/>
      <c r="E697" s="34"/>
    </row>
    <row r="698" spans="1:5" ht="12" x14ac:dyDescent="0.2">
      <c r="A698" s="33"/>
      <c r="E698" s="34"/>
    </row>
    <row r="699" spans="1:5" ht="12" x14ac:dyDescent="0.2">
      <c r="A699" s="33"/>
      <c r="E699" s="34"/>
    </row>
    <row r="700" spans="1:5" ht="12" x14ac:dyDescent="0.2">
      <c r="A700" s="33"/>
      <c r="E700" s="34"/>
    </row>
    <row r="701" spans="1:5" ht="12" x14ac:dyDescent="0.2">
      <c r="A701" s="33"/>
      <c r="E701" s="34"/>
    </row>
    <row r="702" spans="1:5" ht="12" x14ac:dyDescent="0.2">
      <c r="A702" s="33"/>
      <c r="E702" s="34"/>
    </row>
    <row r="703" spans="1:5" ht="12" x14ac:dyDescent="0.2">
      <c r="A703" s="33"/>
      <c r="E703" s="34"/>
    </row>
    <row r="704" spans="1:5" ht="12" x14ac:dyDescent="0.2">
      <c r="A704" s="33"/>
      <c r="E704" s="34"/>
    </row>
    <row r="705" spans="1:5" ht="12" x14ac:dyDescent="0.2">
      <c r="A705" s="33"/>
      <c r="E705" s="34"/>
    </row>
    <row r="706" spans="1:5" ht="12" x14ac:dyDescent="0.2">
      <c r="A706" s="33"/>
      <c r="E706" s="34"/>
    </row>
    <row r="707" spans="1:5" ht="12" x14ac:dyDescent="0.2">
      <c r="A707" s="33"/>
      <c r="E707" s="34"/>
    </row>
    <row r="708" spans="1:5" ht="12" x14ac:dyDescent="0.2">
      <c r="A708" s="33"/>
      <c r="E708" s="34"/>
    </row>
    <row r="709" spans="1:5" ht="12" x14ac:dyDescent="0.2">
      <c r="A709" s="33"/>
      <c r="E709" s="34"/>
    </row>
    <row r="710" spans="1:5" ht="12" x14ac:dyDescent="0.2">
      <c r="A710" s="33"/>
      <c r="E710" s="34"/>
    </row>
    <row r="711" spans="1:5" ht="12" x14ac:dyDescent="0.2">
      <c r="A711" s="33"/>
      <c r="E711" s="34"/>
    </row>
    <row r="712" spans="1:5" ht="12" x14ac:dyDescent="0.2">
      <c r="A712" s="33"/>
      <c r="E712" s="34"/>
    </row>
    <row r="713" spans="1:5" ht="12" x14ac:dyDescent="0.2">
      <c r="A713" s="33"/>
      <c r="E713" s="34"/>
    </row>
    <row r="714" spans="1:5" ht="12" x14ac:dyDescent="0.2">
      <c r="A714" s="33"/>
      <c r="E714" s="34"/>
    </row>
    <row r="715" spans="1:5" ht="12" x14ac:dyDescent="0.2">
      <c r="A715" s="33"/>
      <c r="E715" s="34"/>
    </row>
    <row r="716" spans="1:5" ht="12" x14ac:dyDescent="0.2">
      <c r="A716" s="33"/>
      <c r="E716" s="34"/>
    </row>
    <row r="717" spans="1:5" ht="12" x14ac:dyDescent="0.2">
      <c r="A717" s="33"/>
      <c r="E717" s="34"/>
    </row>
    <row r="718" spans="1:5" ht="12" x14ac:dyDescent="0.2">
      <c r="A718" s="33"/>
      <c r="E718" s="34"/>
    </row>
    <row r="719" spans="1:5" ht="12" x14ac:dyDescent="0.2">
      <c r="A719" s="33"/>
      <c r="E719" s="34"/>
    </row>
    <row r="720" spans="1:5" ht="12" x14ac:dyDescent="0.2">
      <c r="A720" s="33"/>
      <c r="E720" s="34"/>
    </row>
    <row r="721" spans="1:5" ht="12" x14ac:dyDescent="0.2">
      <c r="A721" s="33"/>
      <c r="E721" s="34"/>
    </row>
    <row r="722" spans="1:5" ht="12" x14ac:dyDescent="0.2">
      <c r="A722" s="33"/>
      <c r="E722" s="34"/>
    </row>
    <row r="723" spans="1:5" ht="12" x14ac:dyDescent="0.2">
      <c r="A723" s="33"/>
      <c r="E723" s="34"/>
    </row>
    <row r="724" spans="1:5" ht="12" x14ac:dyDescent="0.2">
      <c r="A724" s="33"/>
      <c r="E724" s="34"/>
    </row>
    <row r="725" spans="1:5" ht="12" x14ac:dyDescent="0.2">
      <c r="A725" s="33"/>
      <c r="E725" s="34"/>
    </row>
    <row r="726" spans="1:5" ht="12" x14ac:dyDescent="0.2">
      <c r="A726" s="33"/>
      <c r="E726" s="34"/>
    </row>
    <row r="727" spans="1:5" ht="12" x14ac:dyDescent="0.2">
      <c r="A727" s="33"/>
      <c r="E727" s="34"/>
    </row>
    <row r="728" spans="1:5" ht="12" x14ac:dyDescent="0.2">
      <c r="A728" s="33"/>
      <c r="E728" s="34"/>
    </row>
    <row r="729" spans="1:5" ht="12" x14ac:dyDescent="0.2">
      <c r="A729" s="33"/>
      <c r="E729" s="34"/>
    </row>
    <row r="730" spans="1:5" ht="12" x14ac:dyDescent="0.2">
      <c r="A730" s="33"/>
      <c r="E730" s="34"/>
    </row>
    <row r="731" spans="1:5" ht="12" x14ac:dyDescent="0.2">
      <c r="A731" s="33"/>
      <c r="E731" s="34"/>
    </row>
    <row r="732" spans="1:5" ht="12" x14ac:dyDescent="0.2">
      <c r="A732" s="33"/>
      <c r="E732" s="34"/>
    </row>
    <row r="733" spans="1:5" ht="12" x14ac:dyDescent="0.2">
      <c r="A733" s="33"/>
      <c r="E733" s="34"/>
    </row>
    <row r="734" spans="1:5" ht="12" x14ac:dyDescent="0.2">
      <c r="A734" s="33"/>
      <c r="E734" s="34"/>
    </row>
    <row r="735" spans="1:5" ht="12" x14ac:dyDescent="0.2">
      <c r="A735" s="33"/>
      <c r="E735" s="34"/>
    </row>
    <row r="736" spans="1:5" ht="12" x14ac:dyDescent="0.2">
      <c r="A736" s="33"/>
      <c r="E736" s="34"/>
    </row>
    <row r="737" spans="1:5" ht="12" x14ac:dyDescent="0.2">
      <c r="A737" s="33"/>
      <c r="E737" s="34"/>
    </row>
    <row r="738" spans="1:5" ht="12" x14ac:dyDescent="0.2">
      <c r="A738" s="33"/>
      <c r="E738" s="34"/>
    </row>
    <row r="739" spans="1:5" ht="12" x14ac:dyDescent="0.2">
      <c r="A739" s="33"/>
      <c r="E739" s="34"/>
    </row>
    <row r="740" spans="1:5" ht="12" x14ac:dyDescent="0.2">
      <c r="A740" s="33"/>
      <c r="E740" s="34"/>
    </row>
    <row r="741" spans="1:5" ht="12" x14ac:dyDescent="0.2">
      <c r="A741" s="33"/>
      <c r="E741" s="34"/>
    </row>
    <row r="742" spans="1:5" ht="12" x14ac:dyDescent="0.2">
      <c r="A742" s="33"/>
      <c r="E742" s="34"/>
    </row>
    <row r="743" spans="1:5" ht="12" x14ac:dyDescent="0.2">
      <c r="A743" s="33"/>
      <c r="E743" s="34"/>
    </row>
    <row r="744" spans="1:5" ht="12" x14ac:dyDescent="0.2">
      <c r="A744" s="33"/>
      <c r="E744" s="34"/>
    </row>
    <row r="745" spans="1:5" ht="12" x14ac:dyDescent="0.2">
      <c r="A745" s="33"/>
      <c r="E745" s="34"/>
    </row>
    <row r="746" spans="1:5" ht="12" x14ac:dyDescent="0.2">
      <c r="A746" s="33"/>
      <c r="E746" s="34"/>
    </row>
    <row r="747" spans="1:5" ht="12" x14ac:dyDescent="0.2">
      <c r="A747" s="33"/>
      <c r="E747" s="34"/>
    </row>
    <row r="748" spans="1:5" ht="12" x14ac:dyDescent="0.2">
      <c r="A748" s="33"/>
      <c r="E748" s="34"/>
    </row>
    <row r="749" spans="1:5" ht="12" x14ac:dyDescent="0.2">
      <c r="A749" s="33"/>
      <c r="E749" s="34"/>
    </row>
    <row r="750" spans="1:5" ht="12" x14ac:dyDescent="0.2">
      <c r="A750" s="33"/>
      <c r="E750" s="34"/>
    </row>
    <row r="751" spans="1:5" ht="12" x14ac:dyDescent="0.2">
      <c r="A751" s="33"/>
      <c r="E751" s="34"/>
    </row>
    <row r="752" spans="1:5" ht="12" x14ac:dyDescent="0.2">
      <c r="A752" s="33"/>
      <c r="E752" s="34"/>
    </row>
    <row r="753" spans="1:5" ht="12" x14ac:dyDescent="0.2">
      <c r="A753" s="33"/>
      <c r="E753" s="34"/>
    </row>
    <row r="754" spans="1:5" ht="12" x14ac:dyDescent="0.2">
      <c r="A754" s="33"/>
      <c r="E754" s="34"/>
    </row>
    <row r="755" spans="1:5" ht="12" x14ac:dyDescent="0.2">
      <c r="A755" s="33"/>
      <c r="E755" s="34"/>
    </row>
    <row r="756" spans="1:5" ht="12" x14ac:dyDescent="0.2">
      <c r="A756" s="33"/>
      <c r="E756" s="34"/>
    </row>
    <row r="757" spans="1:5" ht="12" x14ac:dyDescent="0.2">
      <c r="A757" s="33"/>
      <c r="E757" s="34"/>
    </row>
    <row r="758" spans="1:5" ht="12" x14ac:dyDescent="0.2">
      <c r="A758" s="33"/>
      <c r="E758" s="34"/>
    </row>
    <row r="759" spans="1:5" ht="12" x14ac:dyDescent="0.2">
      <c r="A759" s="33"/>
      <c r="E759" s="34"/>
    </row>
    <row r="760" spans="1:5" ht="12" x14ac:dyDescent="0.2">
      <c r="A760" s="33"/>
      <c r="E760" s="34"/>
    </row>
    <row r="761" spans="1:5" ht="12" x14ac:dyDescent="0.2">
      <c r="A761" s="33"/>
      <c r="E761" s="34"/>
    </row>
    <row r="762" spans="1:5" ht="12" x14ac:dyDescent="0.2">
      <c r="A762" s="33"/>
      <c r="E762" s="34"/>
    </row>
    <row r="763" spans="1:5" ht="12" x14ac:dyDescent="0.2">
      <c r="A763" s="33"/>
      <c r="E763" s="34"/>
    </row>
    <row r="764" spans="1:5" ht="12" x14ac:dyDescent="0.2">
      <c r="A764" s="33"/>
      <c r="E764" s="34"/>
    </row>
    <row r="765" spans="1:5" ht="12" x14ac:dyDescent="0.2">
      <c r="A765" s="33"/>
      <c r="E765" s="34"/>
    </row>
    <row r="766" spans="1:5" ht="12" x14ac:dyDescent="0.2">
      <c r="A766" s="33"/>
      <c r="E766" s="34"/>
    </row>
    <row r="767" spans="1:5" ht="12" x14ac:dyDescent="0.2">
      <c r="A767" s="33"/>
      <c r="E767" s="34"/>
    </row>
    <row r="768" spans="1:5" ht="12" x14ac:dyDescent="0.2">
      <c r="A768" s="33"/>
      <c r="E768" s="34"/>
    </row>
    <row r="769" spans="1:5" ht="12" x14ac:dyDescent="0.2">
      <c r="A769" s="33"/>
      <c r="E769" s="34"/>
    </row>
    <row r="770" spans="1:5" ht="12" x14ac:dyDescent="0.2">
      <c r="A770" s="33"/>
      <c r="E770" s="34"/>
    </row>
    <row r="771" spans="1:5" ht="12" x14ac:dyDescent="0.2">
      <c r="A771" s="33"/>
      <c r="E771" s="34"/>
    </row>
    <row r="772" spans="1:5" ht="12" x14ac:dyDescent="0.2">
      <c r="A772" s="33"/>
      <c r="E772" s="34"/>
    </row>
    <row r="773" spans="1:5" ht="12" x14ac:dyDescent="0.2">
      <c r="A773" s="33"/>
      <c r="E773" s="34"/>
    </row>
    <row r="774" spans="1:5" ht="12" x14ac:dyDescent="0.2">
      <c r="A774" s="33"/>
      <c r="E774" s="34"/>
    </row>
    <row r="775" spans="1:5" ht="12" x14ac:dyDescent="0.2">
      <c r="A775" s="33"/>
      <c r="E775" s="34"/>
    </row>
    <row r="776" spans="1:5" ht="12" x14ac:dyDescent="0.2">
      <c r="A776" s="33"/>
      <c r="E776" s="34"/>
    </row>
    <row r="777" spans="1:5" ht="12" x14ac:dyDescent="0.2">
      <c r="A777" s="33"/>
      <c r="E777" s="34"/>
    </row>
    <row r="778" spans="1:5" ht="12" x14ac:dyDescent="0.2">
      <c r="A778" s="33"/>
      <c r="E778" s="34"/>
    </row>
    <row r="779" spans="1:5" ht="12" x14ac:dyDescent="0.2">
      <c r="A779" s="33"/>
      <c r="E779" s="34"/>
    </row>
    <row r="780" spans="1:5" ht="12" x14ac:dyDescent="0.2">
      <c r="A780" s="33"/>
      <c r="E780" s="34"/>
    </row>
    <row r="781" spans="1:5" ht="12" x14ac:dyDescent="0.2">
      <c r="A781" s="33"/>
      <c r="E781" s="34"/>
    </row>
    <row r="782" spans="1:5" ht="12" x14ac:dyDescent="0.2">
      <c r="A782" s="33"/>
      <c r="E782" s="34"/>
    </row>
    <row r="783" spans="1:5" ht="12" x14ac:dyDescent="0.2">
      <c r="A783" s="33"/>
      <c r="E783" s="34"/>
    </row>
    <row r="784" spans="1:5" ht="12" x14ac:dyDescent="0.2">
      <c r="A784" s="33"/>
      <c r="E784" s="34"/>
    </row>
    <row r="785" spans="1:5" ht="12" x14ac:dyDescent="0.2">
      <c r="A785" s="33"/>
      <c r="E785" s="34"/>
    </row>
    <row r="786" spans="1:5" ht="12" x14ac:dyDescent="0.2">
      <c r="A786" s="33"/>
      <c r="E786" s="34"/>
    </row>
    <row r="787" spans="1:5" ht="12" x14ac:dyDescent="0.2">
      <c r="A787" s="33"/>
      <c r="E787" s="34"/>
    </row>
    <row r="788" spans="1:5" ht="12" x14ac:dyDescent="0.2">
      <c r="A788" s="33"/>
      <c r="E788" s="34"/>
    </row>
    <row r="789" spans="1:5" ht="12" x14ac:dyDescent="0.2">
      <c r="A789" s="33"/>
      <c r="E789" s="34"/>
    </row>
    <row r="790" spans="1:5" ht="12" x14ac:dyDescent="0.2">
      <c r="A790" s="33"/>
      <c r="E790" s="34"/>
    </row>
    <row r="791" spans="1:5" ht="12" x14ac:dyDescent="0.2">
      <c r="A791" s="33"/>
      <c r="E791" s="34"/>
    </row>
    <row r="792" spans="1:5" ht="12" x14ac:dyDescent="0.2">
      <c r="A792" s="33"/>
      <c r="E792" s="34"/>
    </row>
    <row r="793" spans="1:5" ht="12" x14ac:dyDescent="0.2">
      <c r="A793" s="33"/>
      <c r="E793" s="34"/>
    </row>
    <row r="794" spans="1:5" ht="12" x14ac:dyDescent="0.2">
      <c r="A794" s="33"/>
      <c r="E794" s="34"/>
    </row>
    <row r="795" spans="1:5" ht="12" x14ac:dyDescent="0.2">
      <c r="A795" s="33"/>
      <c r="E795" s="34"/>
    </row>
    <row r="796" spans="1:5" ht="12" x14ac:dyDescent="0.2">
      <c r="A796" s="33"/>
      <c r="E796" s="34"/>
    </row>
    <row r="797" spans="1:5" ht="12" x14ac:dyDescent="0.2">
      <c r="A797" s="33"/>
      <c r="E797" s="34"/>
    </row>
    <row r="798" spans="1:5" ht="12" x14ac:dyDescent="0.2">
      <c r="A798" s="33"/>
      <c r="E798" s="34"/>
    </row>
    <row r="799" spans="1:5" ht="12" x14ac:dyDescent="0.2">
      <c r="A799" s="33"/>
      <c r="E799" s="34"/>
    </row>
    <row r="800" spans="1:5" ht="12" x14ac:dyDescent="0.2">
      <c r="A800" s="33"/>
      <c r="E800" s="34"/>
    </row>
    <row r="801" spans="1:5" ht="12" x14ac:dyDescent="0.2">
      <c r="A801" s="33"/>
      <c r="E801" s="34"/>
    </row>
    <row r="802" spans="1:5" ht="12" x14ac:dyDescent="0.2">
      <c r="A802" s="33"/>
      <c r="E802" s="34"/>
    </row>
    <row r="803" spans="1:5" ht="12" x14ac:dyDescent="0.2">
      <c r="A803" s="33"/>
      <c r="E803" s="34"/>
    </row>
    <row r="804" spans="1:5" ht="12" x14ac:dyDescent="0.2">
      <c r="A804" s="33"/>
      <c r="E804" s="34"/>
    </row>
    <row r="805" spans="1:5" ht="12" x14ac:dyDescent="0.2">
      <c r="A805" s="33"/>
      <c r="E805" s="34"/>
    </row>
    <row r="806" spans="1:5" ht="12" x14ac:dyDescent="0.2">
      <c r="A806" s="33"/>
      <c r="E806" s="34"/>
    </row>
    <row r="807" spans="1:5" ht="12" x14ac:dyDescent="0.2">
      <c r="A807" s="33"/>
      <c r="E807" s="34"/>
    </row>
    <row r="808" spans="1:5" ht="12" x14ac:dyDescent="0.2">
      <c r="A808" s="33"/>
      <c r="E808" s="34"/>
    </row>
    <row r="809" spans="1:5" ht="12" x14ac:dyDescent="0.2">
      <c r="A809" s="33"/>
      <c r="E809" s="34"/>
    </row>
    <row r="810" spans="1:5" ht="12" x14ac:dyDescent="0.2">
      <c r="A810" s="33"/>
      <c r="E810" s="34"/>
    </row>
    <row r="811" spans="1:5" ht="12" x14ac:dyDescent="0.2">
      <c r="A811" s="33"/>
      <c r="E811" s="34"/>
    </row>
    <row r="812" spans="1:5" ht="12" x14ac:dyDescent="0.2">
      <c r="A812" s="33"/>
      <c r="E812" s="34"/>
    </row>
    <row r="813" spans="1:5" ht="12" x14ac:dyDescent="0.2">
      <c r="A813" s="33"/>
      <c r="E813" s="34"/>
    </row>
    <row r="814" spans="1:5" ht="12" x14ac:dyDescent="0.2">
      <c r="A814" s="33"/>
      <c r="E814" s="34"/>
    </row>
    <row r="815" spans="1:5" ht="12" x14ac:dyDescent="0.2">
      <c r="A815" s="33"/>
      <c r="E815" s="34"/>
    </row>
    <row r="816" spans="1:5" ht="12" x14ac:dyDescent="0.2">
      <c r="A816" s="33"/>
      <c r="E816" s="34"/>
    </row>
    <row r="817" spans="1:5" ht="12" x14ac:dyDescent="0.2">
      <c r="A817" s="33"/>
      <c r="E817" s="34"/>
    </row>
    <row r="818" spans="1:5" ht="12" x14ac:dyDescent="0.2">
      <c r="A818" s="33"/>
      <c r="E818" s="34"/>
    </row>
    <row r="819" spans="1:5" ht="12" x14ac:dyDescent="0.2">
      <c r="A819" s="33"/>
      <c r="E819" s="34"/>
    </row>
    <row r="820" spans="1:5" ht="12" x14ac:dyDescent="0.2">
      <c r="A820" s="33"/>
      <c r="E820" s="34"/>
    </row>
    <row r="821" spans="1:5" ht="12" x14ac:dyDescent="0.2">
      <c r="A821" s="33"/>
      <c r="E821" s="34"/>
    </row>
    <row r="822" spans="1:5" ht="12" x14ac:dyDescent="0.2">
      <c r="A822" s="33"/>
      <c r="E822" s="34"/>
    </row>
    <row r="823" spans="1:5" ht="12" x14ac:dyDescent="0.2">
      <c r="A823" s="33"/>
      <c r="E823" s="34"/>
    </row>
    <row r="824" spans="1:5" ht="12" x14ac:dyDescent="0.2">
      <c r="A824" s="33"/>
      <c r="E824" s="34"/>
    </row>
    <row r="825" spans="1:5" ht="12" x14ac:dyDescent="0.2">
      <c r="A825" s="33"/>
      <c r="E825" s="34"/>
    </row>
    <row r="826" spans="1:5" ht="12" x14ac:dyDescent="0.2">
      <c r="A826" s="33"/>
      <c r="E826" s="34"/>
    </row>
    <row r="827" spans="1:5" ht="12" x14ac:dyDescent="0.2">
      <c r="A827" s="33"/>
      <c r="E827" s="34"/>
    </row>
    <row r="828" spans="1:5" ht="12" x14ac:dyDescent="0.2">
      <c r="A828" s="33"/>
      <c r="E828" s="34"/>
    </row>
    <row r="829" spans="1:5" ht="12" x14ac:dyDescent="0.2">
      <c r="A829" s="33"/>
      <c r="E829" s="34"/>
    </row>
    <row r="830" spans="1:5" ht="12" x14ac:dyDescent="0.2">
      <c r="A830" s="33"/>
      <c r="E830" s="34"/>
    </row>
    <row r="831" spans="1:5" ht="12" x14ac:dyDescent="0.2">
      <c r="A831" s="33"/>
      <c r="E831" s="34"/>
    </row>
    <row r="832" spans="1:5" ht="12" x14ac:dyDescent="0.2">
      <c r="A832" s="33"/>
      <c r="E832" s="34"/>
    </row>
    <row r="833" spans="1:5" ht="12" x14ac:dyDescent="0.2">
      <c r="A833" s="33"/>
      <c r="E833" s="34"/>
    </row>
    <row r="834" spans="1:5" ht="12" x14ac:dyDescent="0.2">
      <c r="A834" s="33"/>
      <c r="E834" s="34"/>
    </row>
    <row r="835" spans="1:5" ht="12" x14ac:dyDescent="0.2">
      <c r="A835" s="33"/>
      <c r="E835" s="34"/>
    </row>
    <row r="836" spans="1:5" ht="12" x14ac:dyDescent="0.2">
      <c r="A836" s="33"/>
      <c r="E836" s="34"/>
    </row>
    <row r="837" spans="1:5" ht="12" x14ac:dyDescent="0.2">
      <c r="A837" s="33"/>
      <c r="E837" s="34"/>
    </row>
    <row r="838" spans="1:5" ht="12" x14ac:dyDescent="0.2">
      <c r="A838" s="33"/>
      <c r="E838" s="34"/>
    </row>
    <row r="839" spans="1:5" ht="12" x14ac:dyDescent="0.2">
      <c r="A839" s="33"/>
      <c r="E839" s="34"/>
    </row>
    <row r="840" spans="1:5" ht="12" x14ac:dyDescent="0.2">
      <c r="A840" s="33"/>
      <c r="E840" s="34"/>
    </row>
    <row r="841" spans="1:5" ht="12" x14ac:dyDescent="0.2">
      <c r="A841" s="33"/>
      <c r="E841" s="34"/>
    </row>
    <row r="842" spans="1:5" ht="12" x14ac:dyDescent="0.2">
      <c r="A842" s="33"/>
      <c r="E842" s="34"/>
    </row>
  </sheetData>
  <mergeCells count="2">
    <mergeCell ref="F6:U6"/>
    <mergeCell ref="A2:A5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FYBA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Teachers</dc:creator>
  <cp:lastModifiedBy>Teachers</cp:lastModifiedBy>
  <cp:lastPrinted>2017-09-21T06:10:13Z</cp:lastPrinted>
  <dcterms:created xsi:type="dcterms:W3CDTF">2017-09-13T03:21:10Z</dcterms:created>
  <dcterms:modified xsi:type="dcterms:W3CDTF">2017-09-21T06:10:22Z</dcterms:modified>
</cp:coreProperties>
</file>