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2" yWindow="540" windowWidth="15036" windowHeight="7884"/>
  </bookViews>
  <sheets>
    <sheet name="ENG" sheetId="1" r:id="rId1"/>
    <sheet name="ECO" sheetId="2" r:id="rId2"/>
    <sheet name="SOC" sheetId="3" r:id="rId3"/>
    <sheet name="SOC PSY" sheetId="4" r:id="rId4"/>
    <sheet name="ENG PSY" sheetId="5" r:id="rId5"/>
    <sheet name="HIS PSY" sheetId="6" r:id="rId6"/>
    <sheet name="ENG PER" sheetId="7" state="hidden" r:id="rId7"/>
    <sheet name="ECO PER" sheetId="8" state="hidden" r:id="rId8"/>
    <sheet name="SOC PER" sheetId="9" state="hidden" r:id="rId9"/>
    <sheet name="SOC PSY PER" sheetId="10" state="hidden" r:id="rId10"/>
    <sheet name="ENG PSY PER" sheetId="11" state="hidden" r:id="rId11"/>
    <sheet name="HIS PSY PER" sheetId="12" state="hidden" r:id="rId12"/>
  </sheets>
  <calcPr calcId="125725"/>
</workbook>
</file>

<file path=xl/calcChain.xml><?xml version="1.0" encoding="utf-8"?>
<calcChain xmlns="http://schemas.openxmlformats.org/spreadsheetml/2006/main">
  <c r="E23" i="12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D5"/>
  <c r="A1"/>
  <c r="D26" i="11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5"/>
  <c r="A1"/>
  <c r="A1" i="10"/>
  <c r="J48" i="9"/>
  <c r="J47"/>
  <c r="J46"/>
  <c r="J45"/>
  <c r="J44"/>
  <c r="J43"/>
  <c r="A43"/>
  <c r="A44" s="1"/>
  <c r="A45" s="1"/>
  <c r="A46" s="1"/>
  <c r="A47" s="1"/>
  <c r="A48" s="1"/>
  <c r="J42"/>
  <c r="A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5"/>
  <c r="A1"/>
  <c r="A1" i="8"/>
  <c r="L24" i="7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5"/>
  <c r="H5"/>
  <c r="D5"/>
  <c r="A1"/>
  <c r="D5" i="6"/>
  <c r="A1"/>
  <c r="F26" i="5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D5"/>
  <c r="A1"/>
  <c r="G60" i="4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A1"/>
  <c r="G48" i="3"/>
  <c r="G47"/>
  <c r="G46"/>
  <c r="G45"/>
  <c r="G44"/>
  <c r="G43"/>
  <c r="G42"/>
  <c r="A42"/>
  <c r="A43" s="1"/>
  <c r="A44" s="1"/>
  <c r="A45" s="1"/>
  <c r="A46" s="1"/>
  <c r="A47" s="1"/>
  <c r="A48" s="1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J5"/>
  <c r="A1"/>
  <c r="E18" i="2"/>
  <c r="E17"/>
  <c r="E16"/>
  <c r="E15"/>
  <c r="E14"/>
  <c r="E13"/>
  <c r="E12"/>
  <c r="E11"/>
  <c r="E10"/>
  <c r="E9"/>
  <c r="E8"/>
  <c r="A1"/>
  <c r="J24" i="1"/>
  <c r="F24"/>
  <c r="J23"/>
  <c r="F23"/>
  <c r="J22"/>
  <c r="F22"/>
  <c r="J21"/>
  <c r="F21"/>
  <c r="J20"/>
  <c r="F20"/>
  <c r="J19"/>
  <c r="F19"/>
  <c r="J18"/>
  <c r="F18"/>
  <c r="J17"/>
  <c r="F17"/>
  <c r="J16"/>
  <c r="F16"/>
  <c r="J15"/>
  <c r="F15"/>
  <c r="J14"/>
  <c r="F14"/>
  <c r="J13"/>
  <c r="F13"/>
  <c r="J12"/>
  <c r="F12"/>
  <c r="J11"/>
  <c r="F11"/>
  <c r="J10"/>
  <c r="F10"/>
  <c r="J9"/>
  <c r="F9"/>
  <c r="J8"/>
  <c r="F8"/>
  <c r="L5"/>
  <c r="H5"/>
  <c r="D5"/>
  <c r="A1"/>
  <c r="G4" i="12"/>
  <c r="C4"/>
  <c r="J4" i="11"/>
  <c r="H4"/>
  <c r="C4"/>
  <c r="J4" i="10"/>
  <c r="H4"/>
  <c r="F4"/>
  <c r="D4"/>
  <c r="H4" i="12"/>
  <c r="F4"/>
  <c r="I4" i="11"/>
  <c r="G4"/>
  <c r="E4"/>
  <c r="C4" i="10"/>
  <c r="H4" i="9"/>
  <c r="F4"/>
  <c r="D4"/>
  <c r="I4" i="8"/>
  <c r="G4"/>
  <c r="C4"/>
  <c r="K4" i="7"/>
  <c r="I4"/>
  <c r="C4"/>
  <c r="H7" i="6"/>
  <c r="F7"/>
  <c r="H4"/>
  <c r="F4"/>
  <c r="J7" i="5"/>
  <c r="H7"/>
  <c r="C7"/>
  <c r="I4"/>
  <c r="G4"/>
  <c r="E4"/>
  <c r="J7" i="4"/>
  <c r="H7"/>
  <c r="F7"/>
  <c r="D7"/>
  <c r="J4"/>
  <c r="H4"/>
  <c r="F4"/>
  <c r="D4"/>
  <c r="H7" i="3"/>
  <c r="F7"/>
  <c r="D7"/>
  <c r="I4"/>
  <c r="E4"/>
  <c r="C4"/>
  <c r="I7" i="2"/>
  <c r="G7"/>
  <c r="C7"/>
  <c r="I4"/>
  <c r="G4"/>
  <c r="C4"/>
  <c r="I7" i="1"/>
  <c r="C7"/>
  <c r="G4"/>
  <c r="E4"/>
  <c r="I4" i="10"/>
  <c r="E4"/>
  <c r="I4" i="9"/>
  <c r="E4"/>
  <c r="C4"/>
  <c r="J4" i="8"/>
  <c r="H4"/>
  <c r="F4"/>
  <c r="D4"/>
  <c r="G4" i="7"/>
  <c r="E4"/>
  <c r="G7" i="6"/>
  <c r="C7"/>
  <c r="G4"/>
  <c r="C4"/>
  <c r="I7" i="5"/>
  <c r="G7"/>
  <c r="E7"/>
  <c r="J4"/>
  <c r="H4"/>
  <c r="C4"/>
  <c r="I7" i="4"/>
  <c r="E7"/>
  <c r="C7"/>
  <c r="I4"/>
  <c r="E4"/>
  <c r="C4"/>
  <c r="I7" i="3"/>
  <c r="E7"/>
  <c r="C7"/>
  <c r="H4"/>
  <c r="F4"/>
  <c r="D4"/>
  <c r="J7" i="2"/>
  <c r="H7"/>
  <c r="F7"/>
  <c r="D7"/>
  <c r="J4"/>
  <c r="H4"/>
  <c r="F4"/>
  <c r="D4"/>
  <c r="G7" i="1"/>
  <c r="E7"/>
  <c r="K4"/>
  <c r="I4"/>
  <c r="C4"/>
  <c r="C5" l="1"/>
  <c r="C24" i="7"/>
  <c r="C23"/>
  <c r="C22"/>
  <c r="C21"/>
  <c r="C20"/>
  <c r="C19"/>
  <c r="C18"/>
  <c r="C17"/>
  <c r="C16"/>
  <c r="C15"/>
  <c r="C14"/>
  <c r="C13"/>
  <c r="C12"/>
  <c r="C11"/>
  <c r="C10"/>
  <c r="C9"/>
  <c r="C8"/>
  <c r="I5" i="1"/>
  <c r="J4"/>
  <c r="I24" i="7"/>
  <c r="I23"/>
  <c r="I22"/>
  <c r="I21"/>
  <c r="I20"/>
  <c r="I19"/>
  <c r="I18"/>
  <c r="I17"/>
  <c r="I16"/>
  <c r="I15"/>
  <c r="I14"/>
  <c r="I13"/>
  <c r="I12"/>
  <c r="I11"/>
  <c r="I10"/>
  <c r="I9"/>
  <c r="I8"/>
  <c r="K5" i="1"/>
  <c r="K24" i="7"/>
  <c r="K23"/>
  <c r="K22"/>
  <c r="K21"/>
  <c r="K20"/>
  <c r="K19"/>
  <c r="K18"/>
  <c r="K17"/>
  <c r="K16"/>
  <c r="K15"/>
  <c r="K14"/>
  <c r="K13"/>
  <c r="K12"/>
  <c r="K11"/>
  <c r="K10"/>
  <c r="K9"/>
  <c r="K8"/>
  <c r="F7" i="1"/>
  <c r="E7" i="7"/>
  <c r="G7"/>
  <c r="D18" i="8"/>
  <c r="D17"/>
  <c r="D16"/>
  <c r="D15"/>
  <c r="D14"/>
  <c r="D13"/>
  <c r="D12"/>
  <c r="D11"/>
  <c r="D10"/>
  <c r="D9"/>
  <c r="D8"/>
  <c r="D5" i="2"/>
  <c r="F18" i="8"/>
  <c r="F17"/>
  <c r="F16"/>
  <c r="F15"/>
  <c r="F14"/>
  <c r="F13"/>
  <c r="F12"/>
  <c r="F11"/>
  <c r="F10"/>
  <c r="F9"/>
  <c r="F8"/>
  <c r="H18"/>
  <c r="H17"/>
  <c r="H16"/>
  <c r="H15"/>
  <c r="H14"/>
  <c r="H13"/>
  <c r="H12"/>
  <c r="H11"/>
  <c r="H10"/>
  <c r="H9"/>
  <c r="H8"/>
  <c r="H5" i="2"/>
  <c r="J18" i="8"/>
  <c r="J17"/>
  <c r="J16"/>
  <c r="J15"/>
  <c r="J14"/>
  <c r="J13"/>
  <c r="J12"/>
  <c r="J11"/>
  <c r="J10"/>
  <c r="J9"/>
  <c r="J8"/>
  <c r="J5" i="2"/>
  <c r="D7" i="8"/>
  <c r="F7"/>
  <c r="H7"/>
  <c r="J7"/>
  <c r="D48" i="9"/>
  <c r="D46"/>
  <c r="D44"/>
  <c r="D42"/>
  <c r="D5" i="3"/>
  <c r="D47" i="9"/>
  <c r="D45"/>
  <c r="D43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F48"/>
  <c r="F46"/>
  <c r="F44"/>
  <c r="F42"/>
  <c r="F5" i="3"/>
  <c r="F47" i="9"/>
  <c r="F45"/>
  <c r="F43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48"/>
  <c r="H46"/>
  <c r="H44"/>
  <c r="H42"/>
  <c r="H5" i="3"/>
  <c r="H47" i="9"/>
  <c r="H45"/>
  <c r="H43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C7"/>
  <c r="E7"/>
  <c r="G7" i="3"/>
  <c r="I7" i="9"/>
  <c r="C60" i="1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5" i="4"/>
  <c r="E60" i="1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5" i="4"/>
  <c r="G4"/>
  <c r="I60" i="1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" i="4"/>
  <c r="C7" i="10"/>
  <c r="E7"/>
  <c r="G7" i="4"/>
  <c r="G7" i="10" s="1"/>
  <c r="I7"/>
  <c r="C26" i="11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5" i="5"/>
  <c r="H26" i="11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5" i="5"/>
  <c r="J26" i="11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5" i="5"/>
  <c r="E7" i="11"/>
  <c r="F7" i="5"/>
  <c r="G7" i="11"/>
  <c r="I7"/>
  <c r="C23" i="12"/>
  <c r="C22"/>
  <c r="C21"/>
  <c r="C20"/>
  <c r="C19"/>
  <c r="C18"/>
  <c r="C17"/>
  <c r="C16"/>
  <c r="C15"/>
  <c r="C14"/>
  <c r="C13"/>
  <c r="C12"/>
  <c r="C11"/>
  <c r="C10"/>
  <c r="C9"/>
  <c r="C8"/>
  <c r="C5" i="6"/>
  <c r="E5" s="1"/>
  <c r="G23" i="12"/>
  <c r="G22"/>
  <c r="G21"/>
  <c r="G20"/>
  <c r="G19"/>
  <c r="G18"/>
  <c r="G17"/>
  <c r="G16"/>
  <c r="G15"/>
  <c r="G14"/>
  <c r="G13"/>
  <c r="G12"/>
  <c r="G11"/>
  <c r="G10"/>
  <c r="G9"/>
  <c r="G8"/>
  <c r="G5" i="6"/>
  <c r="C7" i="12"/>
  <c r="G7"/>
  <c r="F4" i="7"/>
  <c r="E5"/>
  <c r="G5"/>
  <c r="D5" i="8"/>
  <c r="H5"/>
  <c r="J5"/>
  <c r="C5" i="9"/>
  <c r="E5"/>
  <c r="G4"/>
  <c r="I5"/>
  <c r="G4" i="10"/>
  <c r="E5"/>
  <c r="I5"/>
  <c r="E5" i="1"/>
  <c r="E24" i="7"/>
  <c r="E23"/>
  <c r="E22"/>
  <c r="E21"/>
  <c r="E20"/>
  <c r="E19"/>
  <c r="E18"/>
  <c r="E17"/>
  <c r="E16"/>
  <c r="E15"/>
  <c r="E14"/>
  <c r="E13"/>
  <c r="E12"/>
  <c r="E11"/>
  <c r="E10"/>
  <c r="E9"/>
  <c r="E8"/>
  <c r="F4" i="1"/>
  <c r="G5"/>
  <c r="G24" i="7"/>
  <c r="G23"/>
  <c r="G22"/>
  <c r="G21"/>
  <c r="G20"/>
  <c r="G19"/>
  <c r="G18"/>
  <c r="G17"/>
  <c r="G16"/>
  <c r="G15"/>
  <c r="G14"/>
  <c r="G13"/>
  <c r="G12"/>
  <c r="G11"/>
  <c r="G10"/>
  <c r="G9"/>
  <c r="G8"/>
  <c r="C7"/>
  <c r="I7"/>
  <c r="J7" i="1"/>
  <c r="J7" i="7" s="1"/>
  <c r="K7"/>
  <c r="C18" i="8"/>
  <c r="C17"/>
  <c r="C16"/>
  <c r="C15"/>
  <c r="C14"/>
  <c r="C13"/>
  <c r="C12"/>
  <c r="C11"/>
  <c r="C10"/>
  <c r="C9"/>
  <c r="C8"/>
  <c r="C5" i="2"/>
  <c r="E5" s="1"/>
  <c r="E4"/>
  <c r="E9" i="8" s="1"/>
  <c r="G18"/>
  <c r="G17"/>
  <c r="G16"/>
  <c r="G15"/>
  <c r="G14"/>
  <c r="G13"/>
  <c r="G12"/>
  <c r="G11"/>
  <c r="G10"/>
  <c r="G9"/>
  <c r="G8"/>
  <c r="G5" i="2"/>
  <c r="I18" i="8"/>
  <c r="I17"/>
  <c r="I16"/>
  <c r="I15"/>
  <c r="I14"/>
  <c r="I13"/>
  <c r="I12"/>
  <c r="I11"/>
  <c r="I10"/>
  <c r="I9"/>
  <c r="I8"/>
  <c r="I5" i="2"/>
  <c r="C7" i="8"/>
  <c r="E7" i="2"/>
  <c r="E7" i="8" s="1"/>
  <c r="G7"/>
  <c r="I7"/>
  <c r="C47" i="9"/>
  <c r="C45"/>
  <c r="C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48"/>
  <c r="C46"/>
  <c r="C44"/>
  <c r="C42"/>
  <c r="C5" i="3"/>
  <c r="E47" i="9"/>
  <c r="E45"/>
  <c r="E43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G4" i="3"/>
  <c r="G10" i="9" s="1"/>
  <c r="E48"/>
  <c r="E46"/>
  <c r="E44"/>
  <c r="E42"/>
  <c r="E5" i="3"/>
  <c r="G5" s="1"/>
  <c r="I47" i="9"/>
  <c r="I45"/>
  <c r="I43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48"/>
  <c r="I46"/>
  <c r="I44"/>
  <c r="I42"/>
  <c r="I5" i="3"/>
  <c r="D7" i="9"/>
  <c r="F7"/>
  <c r="H7"/>
  <c r="D60" i="1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5" i="4"/>
  <c r="F60" i="1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5" i="4"/>
  <c r="H60" i="1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5" i="4"/>
  <c r="J60" i="1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5" i="4"/>
  <c r="D7" i="10"/>
  <c r="F7"/>
  <c r="H7"/>
  <c r="J7"/>
  <c r="E26" i="11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5" i="5"/>
  <c r="F4"/>
  <c r="G26" i="11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5" i="5"/>
  <c r="I26" i="11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" i="5"/>
  <c r="C7" i="11"/>
  <c r="H7"/>
  <c r="J7"/>
  <c r="F23" i="12"/>
  <c r="F22"/>
  <c r="F21"/>
  <c r="F20"/>
  <c r="F19"/>
  <c r="F18"/>
  <c r="F17"/>
  <c r="F16"/>
  <c r="F15"/>
  <c r="F14"/>
  <c r="F13"/>
  <c r="F12"/>
  <c r="F11"/>
  <c r="F10"/>
  <c r="F9"/>
  <c r="F8"/>
  <c r="F5" i="6"/>
  <c r="H23" i="12"/>
  <c r="H22"/>
  <c r="H21"/>
  <c r="H20"/>
  <c r="H19"/>
  <c r="H18"/>
  <c r="H17"/>
  <c r="H16"/>
  <c r="H15"/>
  <c r="H14"/>
  <c r="H13"/>
  <c r="H12"/>
  <c r="H11"/>
  <c r="H10"/>
  <c r="H9"/>
  <c r="H8"/>
  <c r="H5" i="6"/>
  <c r="F7" i="12"/>
  <c r="H7"/>
  <c r="C5" i="7"/>
  <c r="I5"/>
  <c r="J5" s="1"/>
  <c r="J4"/>
  <c r="K5"/>
  <c r="C5" i="8"/>
  <c r="E5" s="1"/>
  <c r="E4"/>
  <c r="G5"/>
  <c r="I5"/>
  <c r="D5" i="9"/>
  <c r="F5"/>
  <c r="H5"/>
  <c r="C5" i="10"/>
  <c r="F4" i="11"/>
  <c r="E5"/>
  <c r="F5" s="1"/>
  <c r="G5"/>
  <c r="I5"/>
  <c r="F5" i="12"/>
  <c r="H5"/>
  <c r="D5" i="10"/>
  <c r="F5"/>
  <c r="H5"/>
  <c r="J5"/>
  <c r="C5" i="11"/>
  <c r="H5"/>
  <c r="J5"/>
  <c r="C5" i="12"/>
  <c r="E5" s="1"/>
  <c r="G5"/>
  <c r="F8" i="7"/>
  <c r="F10"/>
  <c r="F12"/>
  <c r="F13"/>
  <c r="F14"/>
  <c r="F15"/>
  <c r="F16"/>
  <c r="F17"/>
  <c r="F18"/>
  <c r="F19"/>
  <c r="F20"/>
  <c r="F21"/>
  <c r="F22"/>
  <c r="F23"/>
  <c r="F24"/>
  <c r="E11" i="8"/>
  <c r="E15"/>
  <c r="G8" i="9"/>
  <c r="G12"/>
  <c r="G16"/>
  <c r="G20"/>
  <c r="G24"/>
  <c r="G28"/>
  <c r="G32"/>
  <c r="G36"/>
  <c r="G40"/>
  <c r="G45"/>
  <c r="G9" i="10"/>
  <c r="G11"/>
  <c r="G13"/>
  <c r="G15"/>
  <c r="G17"/>
  <c r="G19"/>
  <c r="G21"/>
  <c r="G23"/>
  <c r="G25"/>
  <c r="F5" i="7"/>
  <c r="J5" i="1"/>
  <c r="F9" i="7"/>
  <c r="F11"/>
  <c r="F5" i="1"/>
  <c r="J8" i="7"/>
  <c r="J9"/>
  <c r="J10"/>
  <c r="J11"/>
  <c r="J12"/>
  <c r="J13"/>
  <c r="J14"/>
  <c r="J15"/>
  <c r="J16"/>
  <c r="J17"/>
  <c r="J18"/>
  <c r="J19"/>
  <c r="J20"/>
  <c r="J21"/>
  <c r="J22"/>
  <c r="J23"/>
  <c r="J24"/>
  <c r="E10" i="8"/>
  <c r="E14"/>
  <c r="E18"/>
  <c r="G11" i="9"/>
  <c r="G15"/>
  <c r="G19"/>
  <c r="G23"/>
  <c r="G27"/>
  <c r="G31"/>
  <c r="G35"/>
  <c r="G39"/>
  <c r="G42"/>
  <c r="G46"/>
  <c r="G8" i="10"/>
  <c r="G10"/>
  <c r="G12"/>
  <c r="G14"/>
  <c r="G16"/>
  <c r="G18"/>
  <c r="G20"/>
  <c r="G22"/>
  <c r="G24"/>
  <c r="G26"/>
  <c r="F5" i="5"/>
  <c r="G28" i="10"/>
  <c r="G30"/>
  <c r="G32"/>
  <c r="G34"/>
  <c r="G36"/>
  <c r="G38"/>
  <c r="G40"/>
  <c r="G42"/>
  <c r="G44"/>
  <c r="G46"/>
  <c r="G48"/>
  <c r="G50"/>
  <c r="G52"/>
  <c r="G54"/>
  <c r="G56"/>
  <c r="G58"/>
  <c r="G60"/>
  <c r="F8" i="11"/>
  <c r="F10"/>
  <c r="F12"/>
  <c r="F14"/>
  <c r="F16"/>
  <c r="F18"/>
  <c r="F20"/>
  <c r="F22"/>
  <c r="F24"/>
  <c r="F26"/>
  <c r="G27" i="10"/>
  <c r="G29"/>
  <c r="G31"/>
  <c r="G33"/>
  <c r="G35"/>
  <c r="G37"/>
  <c r="G39"/>
  <c r="G41"/>
  <c r="G43"/>
  <c r="G45"/>
  <c r="G47"/>
  <c r="G49"/>
  <c r="G51"/>
  <c r="G53"/>
  <c r="G55"/>
  <c r="G57"/>
  <c r="G59"/>
  <c r="F9" i="11"/>
  <c r="F11"/>
  <c r="F13"/>
  <c r="F15"/>
  <c r="F17"/>
  <c r="F19"/>
  <c r="F21"/>
  <c r="F23"/>
  <c r="F25"/>
  <c r="G48" i="9" l="1"/>
  <c r="G44"/>
  <c r="G41"/>
  <c r="G37"/>
  <c r="G33"/>
  <c r="G29"/>
  <c r="G25"/>
  <c r="G21"/>
  <c r="G17"/>
  <c r="G13"/>
  <c r="G9"/>
  <c r="E16" i="8"/>
  <c r="E12"/>
  <c r="E8"/>
  <c r="G47" i="9"/>
  <c r="G43"/>
  <c r="G38"/>
  <c r="G34"/>
  <c r="G30"/>
  <c r="G26"/>
  <c r="G22"/>
  <c r="G18"/>
  <c r="G14"/>
  <c r="E17" i="8"/>
  <c r="E13"/>
  <c r="G5" i="4"/>
  <c r="G5" i="10"/>
  <c r="G5" i="9"/>
  <c r="F5" i="8"/>
  <c r="F7" i="11"/>
  <c r="G7" i="9"/>
  <c r="F5" i="2"/>
  <c r="F7" i="7"/>
</calcChain>
</file>

<file path=xl/sharedStrings.xml><?xml version="1.0" encoding="utf-8"?>
<sst xmlns="http://schemas.openxmlformats.org/spreadsheetml/2006/main" count="566" uniqueCount="200">
  <si>
    <t xml:space="preserve">T.Y.B.A. ECO </t>
  </si>
  <si>
    <t>SUBJECT</t>
  </si>
  <si>
    <t>ECO4</t>
  </si>
  <si>
    <t>ECO4 TOTAL</t>
  </si>
  <si>
    <t>ECO5</t>
  </si>
  <si>
    <t>ECO6</t>
  </si>
  <si>
    <t>ECO7</t>
  </si>
  <si>
    <t>ECO8</t>
  </si>
  <si>
    <t>ECO9</t>
  </si>
  <si>
    <t>PROFESSOR</t>
  </si>
  <si>
    <t>AC</t>
  </si>
  <si>
    <t>GT</t>
  </si>
  <si>
    <t>KM</t>
  </si>
  <si>
    <t>SA</t>
  </si>
  <si>
    <t>NO. OF LECTURES TAKEN</t>
  </si>
  <si>
    <t>PERMITTED ABSENCE</t>
  </si>
  <si>
    <t>ROLL NO.</t>
  </si>
  <si>
    <t>NAME OF THE STUDENT</t>
  </si>
  <si>
    <t>NO. OF LECTURES ABSENT</t>
  </si>
  <si>
    <t>ADVAIT GIRISH BALEKUNDRI</t>
  </si>
  <si>
    <t>FERNANDES MARISSA FRANCIS</t>
  </si>
  <si>
    <t>FERNANDES SEYMOUR ALEX</t>
  </si>
  <si>
    <t>FERNANDES ZENIA MYRON</t>
  </si>
  <si>
    <t>GUPTA SANJANA SHIVNARAYAN</t>
  </si>
  <si>
    <t>KAMBLE JOEL ISAAC REUBEN</t>
  </si>
  <si>
    <t>MENEZES SNEDAL BENJAMIN</t>
  </si>
  <si>
    <t>NAZARETH MARC CLIVE KEITH</t>
  </si>
  <si>
    <t>PATEL FATEMA KAMAL</t>
  </si>
  <si>
    <t>RODRIGUES RIYANZA VIJAY</t>
  </si>
  <si>
    <t>RODRIGUES SHARAL RAPHAEL</t>
  </si>
  <si>
    <t>SHAIKH IBRAT MOHAMMED AYYUB</t>
  </si>
  <si>
    <t>T.Y.B.A. SOC</t>
  </si>
  <si>
    <t>SOC4</t>
  </si>
  <si>
    <t>SOC5</t>
  </si>
  <si>
    <t>SOC6</t>
  </si>
  <si>
    <t>SOC6 TOTAL</t>
  </si>
  <si>
    <t>SOC7</t>
  </si>
  <si>
    <t>SOC8</t>
  </si>
  <si>
    <t>SOC9</t>
  </si>
  <si>
    <t>SG</t>
  </si>
  <si>
    <t>VS</t>
  </si>
  <si>
    <t>ALMEIDA SIMRAN SIMON</t>
  </si>
  <si>
    <t>BARBOZA VIMOG VIJAY</t>
  </si>
  <si>
    <t>CHRISTINE WILLIAM PEREIRA</t>
  </si>
  <si>
    <t>DIAS SAVIA PASCAL</t>
  </si>
  <si>
    <t>DIYA MERLIN ZACHARIAH</t>
  </si>
  <si>
    <t>DSOUZA ELI SEBASTIAN</t>
  </si>
  <si>
    <t>D'SOUZA STEPHANIE STEPHEN</t>
  </si>
  <si>
    <t>FABER ADEL KAITAN</t>
  </si>
  <si>
    <t>FERNANDES PEPIN PASCAL</t>
  </si>
  <si>
    <t>FERNANDES TRESSA JOHN</t>
  </si>
  <si>
    <t>GARIA ANUSHKA ATUL</t>
  </si>
  <si>
    <t>GODINHO MELISSA MARIO</t>
  </si>
  <si>
    <t>JONITA JOHNSON</t>
  </si>
  <si>
    <t>KHARE VISHWADEEP BALASAHEB</t>
  </si>
  <si>
    <t>KINI AVANTIKA RAJARAM</t>
  </si>
  <si>
    <t>MARCUS AUDREY FELIX</t>
  </si>
  <si>
    <t>MARTIN ALISHA BOSCO</t>
  </si>
  <si>
    <t>MENDONZA MARIELOU PREETI MARSHALL JOSEPH</t>
  </si>
  <si>
    <t>MHAPANKAR KIMI GOVIND</t>
  </si>
  <si>
    <t>MONTEIRO VAILANY JOSEPH</t>
  </si>
  <si>
    <t>MORAES REBECCA EDWIN</t>
  </si>
  <si>
    <t>NORONHA REBECCA WILLIAM</t>
  </si>
  <si>
    <t>PEREIRA GLADIONEL GODWIN</t>
  </si>
  <si>
    <t>PEREIRA JENNIFER PAUL</t>
  </si>
  <si>
    <t>QUADROS JORDANA BENEDICT H</t>
  </si>
  <si>
    <t>RODRIGUES PETULA VINCENT</t>
  </si>
  <si>
    <t>RODRIGUES VICTORIA SIMON</t>
  </si>
  <si>
    <t>SHAH RUDDHI MANISH</t>
  </si>
  <si>
    <t>SHAIKH ASAD ASIFUDDIN</t>
  </si>
  <si>
    <t>SHAMBHAVI SINGH</t>
  </si>
  <si>
    <t>ZUZARTE WINONA AMANDA</t>
  </si>
  <si>
    <t xml:space="preserve">T.Y.B.A. ENG </t>
  </si>
  <si>
    <t>ENG4</t>
  </si>
  <si>
    <t>ENG5</t>
  </si>
  <si>
    <t>ENG5 TOTAL</t>
  </si>
  <si>
    <t>ENG6</t>
  </si>
  <si>
    <t>ENG7</t>
  </si>
  <si>
    <t>ENG7 TOTAL</t>
  </si>
  <si>
    <t>ENG8</t>
  </si>
  <si>
    <t>ENG9</t>
  </si>
  <si>
    <t>MF</t>
  </si>
  <si>
    <t>SL</t>
  </si>
  <si>
    <t>PO</t>
  </si>
  <si>
    <t>SN</t>
  </si>
  <si>
    <t>ALFIYA ABDUL AZIZ SHAIKH</t>
  </si>
  <si>
    <t>DIAS MICHELLE SEBASTIAN</t>
  </si>
  <si>
    <t>DSOUZA CAROLINE ESTHER JASON</t>
  </si>
  <si>
    <t>DSOUZA GABRIELA TERENCE</t>
  </si>
  <si>
    <t>DSOUZA SHANIA RALPH</t>
  </si>
  <si>
    <t>FERNANDES MELISSA SUZIE JOHN PAUL</t>
  </si>
  <si>
    <t>FERREIRA DALVINA DARREIL</t>
  </si>
  <si>
    <t>IYER MAHESHNARAYAN MAHADEVAN</t>
  </si>
  <si>
    <t>JAGTAP SIMLYN RAHUL</t>
  </si>
  <si>
    <t>LOBO OLIVIA VINCENT</t>
  </si>
  <si>
    <t>LOPES CARREN MICHAEL</t>
  </si>
  <si>
    <t>MANSI KABRA</t>
  </si>
  <si>
    <t>PEREIRA NIGEL MARIO</t>
  </si>
  <si>
    <t>RAPOSE VALENTINA ADRIAN</t>
  </si>
  <si>
    <t>RODRIGUES MEGAN NOELLA</t>
  </si>
  <si>
    <t>TALUKDAR ALYONA ANANDA</t>
  </si>
  <si>
    <t>VELCIMA CIANA DSOUZA</t>
  </si>
  <si>
    <t>YADAV PRIYA LALBAHADUR</t>
  </si>
  <si>
    <t xml:space="preserve">T.Y.B.A.  </t>
  </si>
  <si>
    <t>PSY4</t>
  </si>
  <si>
    <t>PSY5</t>
  </si>
  <si>
    <t>PSY6</t>
  </si>
  <si>
    <t>SOC PSY</t>
  </si>
  <si>
    <t>MR</t>
  </si>
  <si>
    <t>SD</t>
  </si>
  <si>
    <t>SM</t>
  </si>
  <si>
    <t>ALVA SHERRY PAUL</t>
  </si>
  <si>
    <t>ANTOINETTE EUGENE CONSICA</t>
  </si>
  <si>
    <t>CREADO JEZEBEL GODFREY</t>
  </si>
  <si>
    <t>DEMELLO CURT DYLAN</t>
  </si>
  <si>
    <t>DIAS CRAIG VINCENT</t>
  </si>
  <si>
    <t>DMELLO SCHNELLE SALUZINHO</t>
  </si>
  <si>
    <t>DONGARKAR STEVINA STANNY</t>
  </si>
  <si>
    <t>DSA KYLE MARK E</t>
  </si>
  <si>
    <t>DSOUZA ALISHA OLIVIA STANLEY</t>
  </si>
  <si>
    <t>DSOUZA AMANDA LISA JOCELYN</t>
  </si>
  <si>
    <t>DSOUZA CHIONIA RONALD</t>
  </si>
  <si>
    <t>DSOUZA CHRISTINE EDWIN</t>
  </si>
  <si>
    <t>DSOUZA DIANN</t>
  </si>
  <si>
    <t>DUBEY SNEHA CHANDRA SHEKHAR</t>
  </si>
  <si>
    <t>FERNANDES BAKHITA SANTAN LUIS FRANCIS</t>
  </si>
  <si>
    <t>FERNANDES DIANA THELMA STANLEY</t>
  </si>
  <si>
    <t>FERNANDES MAVIA RAPHAEL</t>
  </si>
  <si>
    <t>FERNANDES MAVIS MAXIE</t>
  </si>
  <si>
    <t>FERNANDES MURIEL MANUEL</t>
  </si>
  <si>
    <t>FERNANDES NARISSA CHARLIE</t>
  </si>
  <si>
    <t>FERNANDES SHERWIN EDWARD</t>
  </si>
  <si>
    <t>GALA SAURAV RAJESH</t>
  </si>
  <si>
    <t>GRACIOUS DERMOT FLOYD</t>
  </si>
  <si>
    <t>JEMY ANN GEORGE</t>
  </si>
  <si>
    <t>JENIFER ZACHARIAS</t>
  </si>
  <si>
    <t>KALLAT ANJANA AJAY</t>
  </si>
  <si>
    <t>KHAN NAVED SHAKEEL</t>
  </si>
  <si>
    <t>KOSHY SWIZAL SUNNY</t>
  </si>
  <si>
    <t>LAD DEEPIKA SUHAS</t>
  </si>
  <si>
    <t>MANJIYANI RAHIM AZIZ</t>
  </si>
  <si>
    <t>MELANCHE ROSE PINERO</t>
  </si>
  <si>
    <t>MENDONCA RITA ALEX</t>
  </si>
  <si>
    <t>PEREIRA DELFIYA TREVOR</t>
  </si>
  <si>
    <t>PEREIRA ERIKA SHAUNA STEVE</t>
  </si>
  <si>
    <t>PEREIRA KIMBERLY SEBASTIAN</t>
  </si>
  <si>
    <t>PULIKKOTTIL PINKY PIUS</t>
  </si>
  <si>
    <t>RAGHWAN SHELDON SAMUEL</t>
  </si>
  <si>
    <t>HIS4</t>
  </si>
  <si>
    <t>HIS5</t>
  </si>
  <si>
    <t>HIS6</t>
  </si>
  <si>
    <t>HIS PSY</t>
  </si>
  <si>
    <t>REBELLO ANDREA PHILIP</t>
  </si>
  <si>
    <t>RODRIGUES VALENCIA MANUEL</t>
  </si>
  <si>
    <t>SEQUEIRA DEANE MILBURN</t>
  </si>
  <si>
    <t>SERRAO DELON OLIVER</t>
  </si>
  <si>
    <t>SHARON DONNA KABILAR</t>
  </si>
  <si>
    <t>STEPHANIE FRANCIS ALVARES</t>
  </si>
  <si>
    <t>STEPHEN JOHNSON MATHEW</t>
  </si>
  <si>
    <t>TAURO RYAN MELROY ROYSTON</t>
  </si>
  <si>
    <t>TELLIS LAVINA LAZARUS</t>
  </si>
  <si>
    <t>VIEIRA WARREN MARCUS</t>
  </si>
  <si>
    <t>ENG PSY</t>
  </si>
  <si>
    <t>CORERA SHIRLEY JOSEPHAT</t>
  </si>
  <si>
    <t>FERNANDES SIMRAN SHELLAN SHELDON</t>
  </si>
  <si>
    <t>JC</t>
  </si>
  <si>
    <t>FERNANDES STELLA SEBASTIAN</t>
  </si>
  <si>
    <t>GOMES ROCHELLE NICHOLAS</t>
  </si>
  <si>
    <t>GOMES ROSY HENRY</t>
  </si>
  <si>
    <t>GRACE JOICE R</t>
  </si>
  <si>
    <t>LEON AUSTIN DA COSTA</t>
  </si>
  <si>
    <t>MIRANDA JEMIMA JOHN JUDITH</t>
  </si>
  <si>
    <t>MIRANDA REBECCA STAFORD</t>
  </si>
  <si>
    <t>NAPIER YVONNE STANNEY</t>
  </si>
  <si>
    <t>PATEL SHRIYA GANGJI</t>
  </si>
  <si>
    <t>SAMANTHA KRISTEN GODFREY</t>
  </si>
  <si>
    <t>SANTOS RACHEAL HILLARY</t>
  </si>
  <si>
    <t>SHARMA AAYU GHANSHYAM</t>
  </si>
  <si>
    <t>SHEIKH ASMA SHARIQ</t>
  </si>
  <si>
    <t>SWAPNIL CHATTERJEE</t>
  </si>
  <si>
    <t>TAURO BRENT MARLON</t>
  </si>
  <si>
    <t>TERESA FRANCIS CHETTIAR</t>
  </si>
  <si>
    <t>CARRON AUGUSTINE DSOUZA</t>
  </si>
  <si>
    <t>CASCAR JESLYN JAMES</t>
  </si>
  <si>
    <t>DAY CLARISSA CLIVE</t>
  </si>
  <si>
    <t>DSOUZA JOEL MICHAEL</t>
  </si>
  <si>
    <t>D'SOUZA PRIYANKA DANIEL</t>
  </si>
  <si>
    <t>ELDRITA AGNEL GODINHO</t>
  </si>
  <si>
    <t>FERNANDES VALENCIA LEWIS</t>
  </si>
  <si>
    <t>GOMES CLATISCIA CYRIL</t>
  </si>
  <si>
    <t>KAMBLE IVAN SHYAM</t>
  </si>
  <si>
    <t>LASRADO CAROL JOSEPH</t>
  </si>
  <si>
    <t>LOBO SUZAN ANTHONY</t>
  </si>
  <si>
    <t>LOKHANDWALLA FAUZIA JAFFER</t>
  </si>
  <si>
    <t>LOUIS GINELLE ALLWYN JOHN</t>
  </si>
  <si>
    <t>MAKASARE RACHEAL ANTHONY</t>
  </si>
  <si>
    <t>MARILYA BAPTIST FERNANDES</t>
  </si>
  <si>
    <t>NACHANKAR SONALI MANOJ</t>
  </si>
  <si>
    <t>PEDNEKAR AISHWARYA DEEPAK</t>
  </si>
  <si>
    <t>PERCENTAGE OF LECTURES ABSENT</t>
  </si>
</sst>
</file>

<file path=xl/styles.xml><?xml version="1.0" encoding="utf-8"?>
<styleSheet xmlns="http://schemas.openxmlformats.org/spreadsheetml/2006/main">
  <fonts count="13">
    <font>
      <sz val="10"/>
      <color rgb="FF000000"/>
      <name val="Arial"/>
    </font>
    <font>
      <b/>
      <sz val="14"/>
      <color rgb="FF000000"/>
      <name val="Black Ops One"/>
    </font>
    <font>
      <sz val="10"/>
      <name val="Arial"/>
    </font>
    <font>
      <b/>
      <sz val="14"/>
      <name val="Arial"/>
    </font>
    <font>
      <b/>
      <sz val="14"/>
      <color rgb="FF000000"/>
      <name val="Arial"/>
    </font>
    <font>
      <sz val="14"/>
      <color rgb="FFFFFF00"/>
      <name val="Arial"/>
    </font>
    <font>
      <sz val="14"/>
      <color rgb="FF000000"/>
      <name val="Calibri"/>
    </font>
    <font>
      <sz val="14"/>
      <color rgb="FF000000"/>
      <name val="Arial"/>
    </font>
    <font>
      <sz val="14"/>
      <name val="Arial"/>
    </font>
    <font>
      <sz val="14"/>
      <name val="Arial"/>
    </font>
    <font>
      <b/>
      <sz val="18"/>
      <color rgb="FF000000"/>
      <name val="Black Ops One"/>
    </font>
    <font>
      <sz val="13"/>
      <color rgb="FF000000"/>
      <name val="Calibri"/>
    </font>
    <font>
      <sz val="13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FF"/>
        <bgColor rgb="FFFFCCFF"/>
      </patternFill>
    </fill>
    <fill>
      <patternFill patternType="solid">
        <fgColor rgb="FFCC99FF"/>
        <bgColor rgb="FFCC99FF"/>
      </patternFill>
    </fill>
    <fill>
      <patternFill patternType="solid">
        <fgColor rgb="FF6699FF"/>
        <bgColor rgb="FF6699FF"/>
      </patternFill>
    </fill>
    <fill>
      <patternFill patternType="solid">
        <fgColor rgb="FF66FFFF"/>
        <bgColor rgb="FF66FFFF"/>
      </patternFill>
    </fill>
    <fill>
      <patternFill patternType="solid">
        <fgColor rgb="FF741B47"/>
        <bgColor rgb="FF741B47"/>
      </patternFill>
    </fill>
    <fill>
      <patternFill patternType="solid">
        <fgColor rgb="FFC9DAF8"/>
        <bgColor rgb="FFC9DAF8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textRotation="45"/>
    </xf>
    <xf numFmtId="0" fontId="4" fillId="3" borderId="0" xfId="0" applyFont="1" applyFill="1" applyAlignment="1">
      <alignment horizontal="center" textRotation="45"/>
    </xf>
    <xf numFmtId="0" fontId="4" fillId="4" borderId="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textRotation="45"/>
    </xf>
    <xf numFmtId="0" fontId="4" fillId="5" borderId="0" xfId="0" applyFont="1" applyFill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3" fillId="0" borderId="5" xfId="0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11" fillId="8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9" fontId="8" fillId="0" borderId="5" xfId="0" applyNumberFormat="1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9" fontId="12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textRotation="60"/>
    </xf>
    <xf numFmtId="0" fontId="2" fillId="0" borderId="6" xfId="0" applyFont="1" applyBorder="1"/>
    <xf numFmtId="0" fontId="2" fillId="0" borderId="7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7" borderId="8" xfId="0" applyFont="1" applyFill="1" applyBorder="1" applyAlignment="1">
      <alignment horizontal="center" wrapText="1"/>
    </xf>
    <xf numFmtId="0" fontId="2" fillId="0" borderId="9" xfId="0" applyFont="1" applyBorder="1"/>
    <xf numFmtId="0" fontId="2" fillId="0" borderId="10" xfId="0" applyFont="1" applyBorder="1"/>
    <xf numFmtId="0" fontId="5" fillId="7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textRotation="45"/>
    </xf>
    <xf numFmtId="0" fontId="3" fillId="0" borderId="4" xfId="0" applyFont="1" applyBorder="1" applyAlignment="1">
      <alignment horizontal="center" textRotation="45" wrapText="1"/>
    </xf>
    <xf numFmtId="0" fontId="10" fillId="2" borderId="1" xfId="0" applyFont="1" applyFill="1" applyBorder="1" applyAlignment="1">
      <alignment horizontal="center"/>
    </xf>
  </cellXfs>
  <cellStyles count="1">
    <cellStyle name="Normal" xfId="0" builtinId="0"/>
  </cellStyles>
  <dxfs count="18"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6</xdr:row>
      <xdr:rowOff>121920</xdr:rowOff>
    </xdr:from>
    <xdr:to>
      <xdr:col>9</xdr:col>
      <xdr:colOff>601980</xdr:colOff>
      <xdr:row>6</xdr:row>
      <xdr:rowOff>144780</xdr:rowOff>
    </xdr:to>
    <xdr:cxnSp macro="">
      <xdr:nvCxnSpPr>
        <xdr:cNvPr id="3" name="Straight Connector 2"/>
        <xdr:cNvCxnSpPr/>
      </xdr:nvCxnSpPr>
      <xdr:spPr>
        <a:xfrm>
          <a:off x="1036320" y="2232660"/>
          <a:ext cx="868680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22860</xdr:colOff>
      <xdr:row>7</xdr:row>
      <xdr:rowOff>121920</xdr:rowOff>
    </xdr:from>
    <xdr:to>
      <xdr:col>9</xdr:col>
      <xdr:colOff>76200</xdr:colOff>
      <xdr:row>7</xdr:row>
      <xdr:rowOff>144780</xdr:rowOff>
    </xdr:to>
    <xdr:cxnSp macro="">
      <xdr:nvCxnSpPr>
        <xdr:cNvPr id="6" name="Straight Connector 5"/>
        <xdr:cNvCxnSpPr/>
      </xdr:nvCxnSpPr>
      <xdr:spPr>
        <a:xfrm>
          <a:off x="944880" y="2461260"/>
          <a:ext cx="825246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83820</xdr:colOff>
      <xdr:row>7</xdr:row>
      <xdr:rowOff>121920</xdr:rowOff>
    </xdr:from>
    <xdr:to>
      <xdr:col>9</xdr:col>
      <xdr:colOff>563880</xdr:colOff>
      <xdr:row>7</xdr:row>
      <xdr:rowOff>137160</xdr:rowOff>
    </xdr:to>
    <xdr:cxnSp macro="">
      <xdr:nvCxnSpPr>
        <xdr:cNvPr id="8" name="Straight Connector 7"/>
        <xdr:cNvCxnSpPr/>
      </xdr:nvCxnSpPr>
      <xdr:spPr>
        <a:xfrm flipV="1">
          <a:off x="9204960" y="2461260"/>
          <a:ext cx="48006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61"/>
  <sheetViews>
    <sheetView tabSelected="1" topLeftCell="C1" workbookViewId="0">
      <selection activeCell="M4" sqref="M4"/>
    </sheetView>
  </sheetViews>
  <sheetFormatPr defaultColWidth="14.44140625" defaultRowHeight="15.75" customHeight="1"/>
  <cols>
    <col min="1" max="1" width="14.44140625" customWidth="1"/>
    <col min="2" max="2" width="42.5546875" customWidth="1"/>
    <col min="3" max="12" width="11.5546875" customWidth="1"/>
  </cols>
  <sheetData>
    <row r="1" spans="1:12" ht="17.399999999999999">
      <c r="A1" s="44" t="str">
        <f ca="1">CONCATENATE("Attendance Upto ",TEXT(DATE(2017,MONTH(NOW())-1,1),"mmmm")," 2018")</f>
        <v>Attendance Upto January 2018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79.2">
      <c r="A2" s="41" t="s">
        <v>72</v>
      </c>
      <c r="B2" s="20"/>
      <c r="C2" s="2" t="s">
        <v>73</v>
      </c>
      <c r="D2" s="2" t="s">
        <v>74</v>
      </c>
      <c r="E2" s="2" t="s">
        <v>74</v>
      </c>
      <c r="F2" s="2" t="s">
        <v>75</v>
      </c>
      <c r="G2" s="2" t="s">
        <v>76</v>
      </c>
      <c r="H2" s="2" t="s">
        <v>77</v>
      </c>
      <c r="I2" s="2" t="s">
        <v>77</v>
      </c>
      <c r="J2" s="2" t="s">
        <v>78</v>
      </c>
      <c r="K2" s="2" t="s">
        <v>79</v>
      </c>
      <c r="L2" s="2" t="s">
        <v>80</v>
      </c>
    </row>
    <row r="3" spans="1:12" ht="17.399999999999999">
      <c r="A3" s="42"/>
      <c r="B3" s="4" t="s">
        <v>9</v>
      </c>
      <c r="C3" s="5" t="s">
        <v>81</v>
      </c>
      <c r="D3" s="5" t="s">
        <v>81</v>
      </c>
      <c r="E3" s="5" t="s">
        <v>82</v>
      </c>
      <c r="F3" s="5"/>
      <c r="G3" s="5" t="s">
        <v>82</v>
      </c>
      <c r="H3" s="5" t="s">
        <v>82</v>
      </c>
      <c r="I3" s="5" t="s">
        <v>83</v>
      </c>
      <c r="J3" s="5"/>
      <c r="K3" s="5" t="s">
        <v>84</v>
      </c>
      <c r="L3" s="5" t="s">
        <v>84</v>
      </c>
    </row>
    <row r="4" spans="1:12" ht="34.799999999999997">
      <c r="A4" s="42"/>
      <c r="B4" s="6" t="s">
        <v>14</v>
      </c>
      <c r="C4" s="8" t="str">
        <f ca="1">IFERROR(__xludf.DUMMYFUNCTION("IMPORTRANGE(""19uEflCNMyd8mI8EoMrzM13W1oGlwpdDbeI2dSg4omNI"",""SEM2!B4:C4"")"),"28")</f>
        <v>28</v>
      </c>
      <c r="D4" s="7">
        <v>15</v>
      </c>
      <c r="E4" s="8" t="str">
        <f ca="1">IFERROR(__xludf.DUMMYFUNCTION("ImportRange(""1oUqJHR3br7Xdz3Oh2eaCuZvV3CuWnXfIEErdflme6Vc"",""SEM2!m4"")"),"8")</f>
        <v>8</v>
      </c>
      <c r="F4" s="7">
        <f t="shared" ref="F4:F5" ca="1" si="0">D4+E4</f>
        <v>23</v>
      </c>
      <c r="G4" s="8" t="str">
        <f ca="1">IFERROR(__xludf.DUMMYFUNCTION("ImportRange(""1oUqJHR3br7Xdz3Oh2eaCuZvV3CuWnXfIEErdflme6Vc"",""SEM2!n4:o4"")"),"#VALUE!")</f>
        <v>#VALUE!</v>
      </c>
      <c r="H4" s="7">
        <v>11</v>
      </c>
      <c r="I4" s="7" t="str">
        <f ca="1">IFERROR(__xludf.DUMMYFUNCTION("IMPORTRANGE(""11PF-x3FcfnW34o-wCgHGaZiG9qPetFatepPfH6yURdc"",""sem2!R4"")"),"12")</f>
        <v>12</v>
      </c>
      <c r="J4" s="7">
        <f t="shared" ref="J4:J5" ca="1" si="1">H4+I4</f>
        <v>23</v>
      </c>
      <c r="K4" s="21" t="str">
        <f ca="1">IFERROR(__xludf.DUMMYFUNCTION("IMPORTRANGE(""1vexMb6Q7yWtFbCG3qtFokfxxtwWz-a3wGhRl3T7XfhE"",""sem2!R4:S4"")"),"#REF!")</f>
        <v>#REF!</v>
      </c>
      <c r="L4" s="7" t="e">
        <v>#REF!</v>
      </c>
    </row>
    <row r="5" spans="1:12" ht="17.399999999999999">
      <c r="A5" s="43"/>
      <c r="B5" s="9" t="s">
        <v>15</v>
      </c>
      <c r="C5" s="11">
        <f t="shared" ref="C5:E5" ca="1" si="2">FLOOR(C4/4,1)</f>
        <v>7</v>
      </c>
      <c r="D5" s="10">
        <f t="shared" si="2"/>
        <v>3</v>
      </c>
      <c r="E5" s="10">
        <f t="shared" ca="1" si="2"/>
        <v>2</v>
      </c>
      <c r="F5" s="10">
        <f t="shared" ca="1" si="0"/>
        <v>5</v>
      </c>
      <c r="G5" s="10" t="e">
        <f t="shared" ref="G5:I5" ca="1" si="3">FLOOR(G4/4,1)</f>
        <v>#VALUE!</v>
      </c>
      <c r="H5" s="10">
        <f t="shared" si="3"/>
        <v>2</v>
      </c>
      <c r="I5" s="10">
        <f t="shared" ca="1" si="3"/>
        <v>3</v>
      </c>
      <c r="J5" s="10">
        <f t="shared" ca="1" si="1"/>
        <v>5</v>
      </c>
      <c r="K5" s="10" t="e">
        <f t="shared" ref="K5:L5" ca="1" si="4">FLOOR(K4/4,1)</f>
        <v>#VALUE!</v>
      </c>
      <c r="L5" s="10" t="e">
        <f t="shared" si="4"/>
        <v>#REF!</v>
      </c>
    </row>
    <row r="6" spans="1:12" ht="17.399999999999999">
      <c r="A6" s="12" t="s">
        <v>16</v>
      </c>
      <c r="B6" s="13" t="s">
        <v>17</v>
      </c>
      <c r="C6" s="47" t="s">
        <v>18</v>
      </c>
      <c r="D6" s="48"/>
      <c r="E6" s="48"/>
      <c r="F6" s="48"/>
      <c r="G6" s="48"/>
      <c r="H6" s="48"/>
      <c r="I6" s="48"/>
      <c r="J6" s="48"/>
      <c r="K6" s="48"/>
      <c r="L6" s="48"/>
    </row>
    <row r="7" spans="1:12" ht="18">
      <c r="A7" s="14">
        <v>2060</v>
      </c>
      <c r="B7" s="15" t="s">
        <v>85</v>
      </c>
      <c r="C7" s="18" t="str">
        <f ca="1">IFERROR(__xludf.DUMMYFUNCTION("IMPORTRANGE(""19uEflCNMyd8mI8EoMrzM13W1oGlwpdDbeI2dSg4omNI"",""SEM2!B6:C25"")"),"8")</f>
        <v>8</v>
      </c>
      <c r="D7" s="16">
        <v>5</v>
      </c>
      <c r="E7" s="22" t="str">
        <f ca="1">IFERROR(__xludf.DUMMYFUNCTION("ImportRange(""1oUqJHR3br7Xdz3Oh2eaCuZvV3CuWnXfIEErdflme6Vc"",""SEM2!m6:m25"")"),"7")</f>
        <v>7</v>
      </c>
      <c r="F7" s="16">
        <f t="shared" ref="F7:F24" ca="1" si="5">D7+E7</f>
        <v>12</v>
      </c>
      <c r="G7" s="22" t="str">
        <f ca="1">IFERROR(__xludf.DUMMYFUNCTION("ImportRange(""1oUqJHR3br7Xdz3Oh2eaCuZvV3CuWnXfIEErdflme6Vc"",""SEM2!n6:o25"")"),"11")</f>
        <v>11</v>
      </c>
      <c r="H7" s="16">
        <v>4</v>
      </c>
      <c r="I7" s="16" t="str">
        <f ca="1">IFERROR(__xludf.DUMMYFUNCTION("IMPORTRANGE(""11PF-x3FcfnW34o-wCgHGaZiG9qPetFatepPfH6yURdc"",""sem2!R6:R25"")"),"12")</f>
        <v>12</v>
      </c>
      <c r="J7" s="16">
        <f t="shared" ref="J7:J24" ca="1" si="6">H7+I7</f>
        <v>16</v>
      </c>
      <c r="K7" s="16"/>
      <c r="L7" s="23"/>
    </row>
    <row r="8" spans="1:12" ht="18">
      <c r="A8" s="14">
        <v>2061</v>
      </c>
      <c r="B8" s="15" t="s">
        <v>86</v>
      </c>
      <c r="C8" s="18">
        <v>8</v>
      </c>
      <c r="D8" s="18">
        <v>4</v>
      </c>
      <c r="E8" s="18">
        <v>3</v>
      </c>
      <c r="F8" s="16">
        <f t="shared" si="5"/>
        <v>7</v>
      </c>
      <c r="G8" s="18">
        <v>3</v>
      </c>
      <c r="H8" s="18">
        <v>3</v>
      </c>
      <c r="I8" s="18">
        <v>7</v>
      </c>
      <c r="J8" s="16">
        <f t="shared" si="6"/>
        <v>10</v>
      </c>
      <c r="K8" s="18"/>
      <c r="L8" s="18"/>
    </row>
    <row r="9" spans="1:12" ht="18">
      <c r="A9" s="14">
        <v>2062</v>
      </c>
      <c r="B9" s="15" t="s">
        <v>87</v>
      </c>
      <c r="C9" s="18">
        <v>8</v>
      </c>
      <c r="D9" s="18">
        <v>5</v>
      </c>
      <c r="E9" s="18">
        <v>6</v>
      </c>
      <c r="F9" s="16">
        <f t="shared" si="5"/>
        <v>11</v>
      </c>
      <c r="G9" s="18">
        <v>8</v>
      </c>
      <c r="H9" s="18">
        <v>6</v>
      </c>
      <c r="I9" s="18">
        <v>8</v>
      </c>
      <c r="J9" s="16">
        <f t="shared" si="6"/>
        <v>14</v>
      </c>
      <c r="K9" s="18"/>
      <c r="L9" s="18"/>
    </row>
    <row r="10" spans="1:12" ht="18">
      <c r="A10" s="14">
        <v>2063</v>
      </c>
      <c r="B10" s="15" t="s">
        <v>88</v>
      </c>
      <c r="C10" s="18">
        <v>10</v>
      </c>
      <c r="D10" s="18">
        <v>6</v>
      </c>
      <c r="E10" s="18">
        <v>4</v>
      </c>
      <c r="F10" s="16">
        <f t="shared" si="5"/>
        <v>10</v>
      </c>
      <c r="G10" s="18">
        <v>9</v>
      </c>
      <c r="H10" s="18">
        <v>5</v>
      </c>
      <c r="I10" s="18">
        <v>11</v>
      </c>
      <c r="J10" s="16">
        <f t="shared" si="6"/>
        <v>16</v>
      </c>
      <c r="K10" s="18"/>
      <c r="L10" s="18"/>
    </row>
    <row r="11" spans="1:12" ht="18">
      <c r="A11" s="14">
        <v>2064</v>
      </c>
      <c r="B11" s="15" t="s">
        <v>89</v>
      </c>
      <c r="C11" s="18">
        <v>9</v>
      </c>
      <c r="D11" s="18">
        <v>6</v>
      </c>
      <c r="E11" s="18">
        <v>5</v>
      </c>
      <c r="F11" s="16">
        <f t="shared" si="5"/>
        <v>11</v>
      </c>
      <c r="G11" s="18">
        <v>8</v>
      </c>
      <c r="H11" s="18">
        <v>4</v>
      </c>
      <c r="I11" s="18">
        <v>11</v>
      </c>
      <c r="J11" s="16">
        <f t="shared" si="6"/>
        <v>15</v>
      </c>
      <c r="K11" s="18"/>
      <c r="L11" s="18"/>
    </row>
    <row r="12" spans="1:12" ht="18">
      <c r="A12" s="14">
        <v>2065</v>
      </c>
      <c r="B12" s="15" t="s">
        <v>90</v>
      </c>
      <c r="C12" s="18">
        <v>7</v>
      </c>
      <c r="D12" s="18">
        <v>5</v>
      </c>
      <c r="E12" s="18">
        <v>3</v>
      </c>
      <c r="F12" s="16">
        <f t="shared" si="5"/>
        <v>8</v>
      </c>
      <c r="G12" s="18">
        <v>1</v>
      </c>
      <c r="H12" s="18">
        <v>4</v>
      </c>
      <c r="I12" s="18">
        <v>6</v>
      </c>
      <c r="J12" s="16">
        <f t="shared" si="6"/>
        <v>10</v>
      </c>
      <c r="K12" s="18"/>
      <c r="L12" s="18"/>
    </row>
    <row r="13" spans="1:12" ht="18">
      <c r="A13" s="14">
        <v>2066</v>
      </c>
      <c r="B13" s="15" t="s">
        <v>91</v>
      </c>
      <c r="C13" s="18">
        <v>13</v>
      </c>
      <c r="D13" s="18">
        <v>7</v>
      </c>
      <c r="E13" s="18">
        <v>3</v>
      </c>
      <c r="F13" s="16">
        <f t="shared" si="5"/>
        <v>10</v>
      </c>
      <c r="G13" s="18">
        <v>7</v>
      </c>
      <c r="H13" s="18">
        <v>4</v>
      </c>
      <c r="I13" s="18">
        <v>5</v>
      </c>
      <c r="J13" s="16">
        <f t="shared" si="6"/>
        <v>9</v>
      </c>
      <c r="K13" s="18"/>
      <c r="L13" s="18"/>
    </row>
    <row r="14" spans="1:12" ht="18">
      <c r="A14" s="14">
        <v>2067</v>
      </c>
      <c r="B14" s="15" t="s">
        <v>92</v>
      </c>
      <c r="C14" s="18">
        <v>21</v>
      </c>
      <c r="D14" s="18">
        <v>15</v>
      </c>
      <c r="E14" s="18">
        <v>7</v>
      </c>
      <c r="F14" s="16">
        <f t="shared" si="5"/>
        <v>22</v>
      </c>
      <c r="G14" s="18">
        <v>12</v>
      </c>
      <c r="H14" s="18">
        <v>9</v>
      </c>
      <c r="I14" s="18">
        <v>12</v>
      </c>
      <c r="J14" s="16">
        <f t="shared" si="6"/>
        <v>21</v>
      </c>
      <c r="K14" s="18"/>
      <c r="L14" s="18"/>
    </row>
    <row r="15" spans="1:12" ht="18">
      <c r="A15" s="14">
        <v>2068</v>
      </c>
      <c r="B15" s="15" t="s">
        <v>93</v>
      </c>
      <c r="C15" s="18">
        <v>3</v>
      </c>
      <c r="D15" s="18">
        <v>3</v>
      </c>
      <c r="E15" s="18">
        <v>3</v>
      </c>
      <c r="F15" s="16">
        <f t="shared" si="5"/>
        <v>6</v>
      </c>
      <c r="G15" s="18">
        <v>0</v>
      </c>
      <c r="H15" s="18">
        <v>3</v>
      </c>
      <c r="I15" s="18">
        <v>6</v>
      </c>
      <c r="J15" s="16">
        <f t="shared" si="6"/>
        <v>9</v>
      </c>
      <c r="K15" s="18"/>
      <c r="L15" s="18"/>
    </row>
    <row r="16" spans="1:12" ht="18">
      <c r="A16" s="14">
        <v>2069</v>
      </c>
      <c r="B16" s="15" t="s">
        <v>94</v>
      </c>
      <c r="C16" s="18">
        <v>8</v>
      </c>
      <c r="D16" s="18">
        <v>6</v>
      </c>
      <c r="E16" s="18">
        <v>3</v>
      </c>
      <c r="F16" s="16">
        <f t="shared" si="5"/>
        <v>9</v>
      </c>
      <c r="G16" s="18">
        <v>4</v>
      </c>
      <c r="H16" s="18">
        <v>4</v>
      </c>
      <c r="I16" s="18">
        <v>4</v>
      </c>
      <c r="J16" s="16">
        <f t="shared" si="6"/>
        <v>8</v>
      </c>
      <c r="K16" s="18"/>
      <c r="L16" s="18"/>
    </row>
    <row r="17" spans="1:12" ht="18">
      <c r="A17" s="14">
        <v>2070</v>
      </c>
      <c r="B17" s="15" t="s">
        <v>95</v>
      </c>
      <c r="C17" s="18">
        <v>7</v>
      </c>
      <c r="D17" s="18">
        <v>5</v>
      </c>
      <c r="E17" s="18">
        <v>1</v>
      </c>
      <c r="F17" s="16">
        <f t="shared" si="5"/>
        <v>6</v>
      </c>
      <c r="G17" s="18">
        <v>5</v>
      </c>
      <c r="H17" s="18">
        <v>1</v>
      </c>
      <c r="I17" s="18">
        <v>5</v>
      </c>
      <c r="J17" s="16">
        <f t="shared" si="6"/>
        <v>6</v>
      </c>
      <c r="K17" s="18"/>
      <c r="L17" s="18"/>
    </row>
    <row r="18" spans="1:12" ht="18">
      <c r="A18" s="14">
        <v>2071</v>
      </c>
      <c r="B18" s="15" t="s">
        <v>96</v>
      </c>
      <c r="C18" s="18">
        <v>6</v>
      </c>
      <c r="D18" s="18">
        <v>4</v>
      </c>
      <c r="E18" s="18">
        <v>4</v>
      </c>
      <c r="F18" s="16">
        <f t="shared" si="5"/>
        <v>8</v>
      </c>
      <c r="G18" s="18">
        <v>8</v>
      </c>
      <c r="H18" s="18">
        <v>3</v>
      </c>
      <c r="I18" s="18">
        <v>5</v>
      </c>
      <c r="J18" s="16">
        <f t="shared" si="6"/>
        <v>8</v>
      </c>
      <c r="K18" s="18"/>
      <c r="L18" s="18"/>
    </row>
    <row r="19" spans="1:12" ht="18">
      <c r="A19" s="14">
        <v>2072</v>
      </c>
      <c r="B19" s="15" t="s">
        <v>97</v>
      </c>
      <c r="C19" s="18">
        <v>7</v>
      </c>
      <c r="D19" s="18">
        <v>3</v>
      </c>
      <c r="E19" s="18">
        <v>4</v>
      </c>
      <c r="F19" s="16">
        <f t="shared" si="5"/>
        <v>7</v>
      </c>
      <c r="G19" s="18">
        <v>5</v>
      </c>
      <c r="H19" s="18">
        <v>4</v>
      </c>
      <c r="I19" s="18">
        <v>8</v>
      </c>
      <c r="J19" s="16">
        <f t="shared" si="6"/>
        <v>12</v>
      </c>
      <c r="K19" s="18"/>
      <c r="L19" s="18"/>
    </row>
    <row r="20" spans="1:12" ht="18">
      <c r="A20" s="14">
        <v>2073</v>
      </c>
      <c r="B20" s="15" t="s">
        <v>98</v>
      </c>
      <c r="C20" s="18">
        <v>5</v>
      </c>
      <c r="D20" s="18">
        <v>1</v>
      </c>
      <c r="E20" s="18">
        <v>3</v>
      </c>
      <c r="F20" s="16">
        <f t="shared" si="5"/>
        <v>4</v>
      </c>
      <c r="G20" s="18">
        <v>5</v>
      </c>
      <c r="H20" s="18">
        <v>1</v>
      </c>
      <c r="I20" s="18">
        <v>10</v>
      </c>
      <c r="J20" s="16">
        <f t="shared" si="6"/>
        <v>11</v>
      </c>
      <c r="K20" s="18"/>
      <c r="L20" s="18"/>
    </row>
    <row r="21" spans="1:12" ht="18">
      <c r="A21" s="14">
        <v>2074</v>
      </c>
      <c r="B21" s="15" t="s">
        <v>99</v>
      </c>
      <c r="C21" s="18">
        <v>6</v>
      </c>
      <c r="D21" s="18">
        <v>3</v>
      </c>
      <c r="E21" s="18">
        <v>0</v>
      </c>
      <c r="F21" s="16">
        <f t="shared" si="5"/>
        <v>3</v>
      </c>
      <c r="G21" s="18">
        <v>3</v>
      </c>
      <c r="H21" s="18">
        <v>0</v>
      </c>
      <c r="I21" s="18">
        <v>4</v>
      </c>
      <c r="J21" s="16">
        <f t="shared" si="6"/>
        <v>4</v>
      </c>
      <c r="K21" s="18"/>
      <c r="L21" s="18"/>
    </row>
    <row r="22" spans="1:12" ht="18">
      <c r="A22" s="14">
        <v>2075</v>
      </c>
      <c r="B22" s="15" t="s">
        <v>100</v>
      </c>
      <c r="C22" s="18">
        <v>6</v>
      </c>
      <c r="D22" s="18">
        <v>5</v>
      </c>
      <c r="E22" s="18">
        <v>2</v>
      </c>
      <c r="F22" s="16">
        <f t="shared" si="5"/>
        <v>7</v>
      </c>
      <c r="G22" s="18">
        <v>3</v>
      </c>
      <c r="H22" s="18">
        <v>2</v>
      </c>
      <c r="I22" s="18">
        <v>3</v>
      </c>
      <c r="J22" s="16">
        <f t="shared" si="6"/>
        <v>5</v>
      </c>
      <c r="K22" s="18"/>
      <c r="L22" s="18"/>
    </row>
    <row r="23" spans="1:12" ht="18">
      <c r="A23" s="14">
        <v>2076</v>
      </c>
      <c r="B23" s="15" t="s">
        <v>101</v>
      </c>
      <c r="C23" s="18">
        <v>4</v>
      </c>
      <c r="D23" s="18">
        <v>3</v>
      </c>
      <c r="E23" s="18">
        <v>3</v>
      </c>
      <c r="F23" s="16">
        <f t="shared" si="5"/>
        <v>6</v>
      </c>
      <c r="G23" s="18">
        <v>1</v>
      </c>
      <c r="H23" s="18">
        <v>4</v>
      </c>
      <c r="I23" s="18">
        <v>5</v>
      </c>
      <c r="J23" s="16">
        <f t="shared" si="6"/>
        <v>9</v>
      </c>
      <c r="K23" s="18"/>
      <c r="L23" s="18"/>
    </row>
    <row r="24" spans="1:12" ht="18">
      <c r="A24" s="14">
        <v>2077</v>
      </c>
      <c r="B24" s="15" t="s">
        <v>102</v>
      </c>
      <c r="C24" s="18">
        <v>8</v>
      </c>
      <c r="D24" s="18">
        <v>6</v>
      </c>
      <c r="E24" s="18">
        <v>3</v>
      </c>
      <c r="F24" s="16">
        <f t="shared" si="5"/>
        <v>9</v>
      </c>
      <c r="G24" s="18">
        <v>7</v>
      </c>
      <c r="H24" s="18">
        <v>6</v>
      </c>
      <c r="I24" s="18">
        <v>6</v>
      </c>
      <c r="J24" s="16">
        <f t="shared" si="6"/>
        <v>12</v>
      </c>
      <c r="K24" s="18"/>
      <c r="L24" s="18"/>
    </row>
    <row r="25" spans="1:12" ht="17.399999999999999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ht="17.399999999999999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ht="17.399999999999999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pans="1:12" ht="17.399999999999999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2" ht="17.399999999999999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 ht="17.399999999999999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</row>
    <row r="31" spans="1:12" ht="17.399999999999999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</row>
    <row r="32" spans="1:12" ht="17.399999999999999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</row>
    <row r="33" spans="1:12" ht="17.399999999999999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</row>
    <row r="34" spans="1:12" ht="17.399999999999999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</row>
    <row r="35" spans="1:12" ht="17.399999999999999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</row>
    <row r="36" spans="1:12" ht="17.399999999999999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</row>
    <row r="37" spans="1:12" ht="17.399999999999999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</row>
    <row r="38" spans="1:12" ht="17.399999999999999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</row>
    <row r="39" spans="1:12" ht="17.399999999999999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2" ht="17.399999999999999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2" ht="17.399999999999999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</row>
    <row r="42" spans="1:12" ht="17.399999999999999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</row>
    <row r="43" spans="1:12" ht="17.399999999999999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</row>
    <row r="44" spans="1:12" ht="17.399999999999999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2" ht="17.399999999999999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</row>
    <row r="46" spans="1:12" ht="17.399999999999999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</row>
    <row r="47" spans="1:12" ht="17.399999999999999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</row>
    <row r="48" spans="1:12" ht="17.399999999999999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</row>
    <row r="49" spans="1:1" ht="13.2">
      <c r="A49" s="19"/>
    </row>
    <row r="50" spans="1:1" ht="13.2">
      <c r="A50" s="19"/>
    </row>
    <row r="51" spans="1:1" ht="13.2">
      <c r="A51" s="19"/>
    </row>
    <row r="52" spans="1:1" ht="13.2">
      <c r="A52" s="19"/>
    </row>
    <row r="53" spans="1:1" ht="13.2">
      <c r="A53" s="19"/>
    </row>
    <row r="54" spans="1:1" ht="13.2">
      <c r="A54" s="19"/>
    </row>
    <row r="55" spans="1:1" ht="13.2">
      <c r="A55" s="19"/>
    </row>
    <row r="56" spans="1:1" ht="13.2">
      <c r="A56" s="19"/>
    </row>
    <row r="57" spans="1:1" ht="13.2">
      <c r="A57" s="19"/>
    </row>
    <row r="58" spans="1:1" ht="13.2">
      <c r="A58" s="19"/>
    </row>
    <row r="59" spans="1:1" ht="13.2">
      <c r="A59" s="19"/>
    </row>
    <row r="60" spans="1:1" ht="13.2">
      <c r="A60" s="19"/>
    </row>
    <row r="61" spans="1:1" ht="13.2">
      <c r="A61" s="19"/>
    </row>
    <row r="62" spans="1:1" ht="13.2">
      <c r="A62" s="19"/>
    </row>
    <row r="63" spans="1:1" ht="13.2">
      <c r="A63" s="19"/>
    </row>
    <row r="64" spans="1:1" ht="13.2">
      <c r="A64" s="19"/>
    </row>
    <row r="65" spans="1:1" ht="13.2">
      <c r="A65" s="19"/>
    </row>
    <row r="66" spans="1:1" ht="13.2">
      <c r="A66" s="19"/>
    </row>
    <row r="67" spans="1:1" ht="13.2">
      <c r="A67" s="19"/>
    </row>
    <row r="68" spans="1:1" ht="13.2">
      <c r="A68" s="19"/>
    </row>
    <row r="69" spans="1:1" ht="13.2">
      <c r="A69" s="19"/>
    </row>
    <row r="70" spans="1:1" ht="13.2">
      <c r="A70" s="19"/>
    </row>
    <row r="71" spans="1:1" ht="13.2">
      <c r="A71" s="19"/>
    </row>
    <row r="72" spans="1:1" ht="13.2">
      <c r="A72" s="19"/>
    </row>
    <row r="73" spans="1:1" ht="13.2">
      <c r="A73" s="19"/>
    </row>
    <row r="74" spans="1:1" ht="13.2">
      <c r="A74" s="19"/>
    </row>
    <row r="75" spans="1:1" ht="13.2">
      <c r="A75" s="19"/>
    </row>
    <row r="76" spans="1:1" ht="13.2">
      <c r="A76" s="19"/>
    </row>
    <row r="77" spans="1:1" ht="13.2">
      <c r="A77" s="19"/>
    </row>
    <row r="78" spans="1:1" ht="13.2">
      <c r="A78" s="19"/>
    </row>
    <row r="79" spans="1:1" ht="13.2">
      <c r="A79" s="19"/>
    </row>
    <row r="80" spans="1:1" ht="13.2">
      <c r="A80" s="19"/>
    </row>
    <row r="81" spans="1:1" ht="13.2">
      <c r="A81" s="19"/>
    </row>
    <row r="82" spans="1:1" ht="13.2">
      <c r="A82" s="19"/>
    </row>
    <row r="83" spans="1:1" ht="13.2">
      <c r="A83" s="19"/>
    </row>
    <row r="84" spans="1:1" ht="13.2">
      <c r="A84" s="19"/>
    </row>
    <row r="85" spans="1:1" ht="13.2">
      <c r="A85" s="19"/>
    </row>
    <row r="86" spans="1:1" ht="13.2">
      <c r="A86" s="19"/>
    </row>
    <row r="87" spans="1:1" ht="13.2">
      <c r="A87" s="19"/>
    </row>
    <row r="88" spans="1:1" ht="13.2">
      <c r="A88" s="19"/>
    </row>
    <row r="89" spans="1:1" ht="13.2">
      <c r="A89" s="19"/>
    </row>
    <row r="90" spans="1:1" ht="13.2">
      <c r="A90" s="19"/>
    </row>
    <row r="91" spans="1:1" ht="13.2">
      <c r="A91" s="19"/>
    </row>
    <row r="92" spans="1:1" ht="13.2">
      <c r="A92" s="19"/>
    </row>
    <row r="93" spans="1:1" ht="13.2">
      <c r="A93" s="19"/>
    </row>
    <row r="94" spans="1:1" ht="13.2">
      <c r="A94" s="19"/>
    </row>
    <row r="95" spans="1:1" ht="13.2">
      <c r="A95" s="19"/>
    </row>
    <row r="96" spans="1:1" ht="13.2">
      <c r="A96" s="19"/>
    </row>
    <row r="97" spans="1:1" ht="13.2">
      <c r="A97" s="19"/>
    </row>
    <row r="98" spans="1:1" ht="13.2">
      <c r="A98" s="19"/>
    </row>
    <row r="99" spans="1:1" ht="13.2">
      <c r="A99" s="19"/>
    </row>
    <row r="100" spans="1:1" ht="13.2">
      <c r="A100" s="19"/>
    </row>
    <row r="101" spans="1:1" ht="13.2">
      <c r="A101" s="19"/>
    </row>
    <row r="102" spans="1:1" ht="13.2">
      <c r="A102" s="19"/>
    </row>
    <row r="103" spans="1:1" ht="13.2">
      <c r="A103" s="19"/>
    </row>
    <row r="104" spans="1:1" ht="13.2">
      <c r="A104" s="19"/>
    </row>
    <row r="105" spans="1:1" ht="13.2">
      <c r="A105" s="19"/>
    </row>
    <row r="106" spans="1:1" ht="13.2">
      <c r="A106" s="19"/>
    </row>
    <row r="107" spans="1:1" ht="13.2">
      <c r="A107" s="19"/>
    </row>
    <row r="108" spans="1:1" ht="13.2">
      <c r="A108" s="19"/>
    </row>
    <row r="109" spans="1:1" ht="13.2">
      <c r="A109" s="19"/>
    </row>
    <row r="110" spans="1:1" ht="13.2">
      <c r="A110" s="19"/>
    </row>
    <row r="111" spans="1:1" ht="13.2">
      <c r="A111" s="19"/>
    </row>
    <row r="112" spans="1:1" ht="13.2">
      <c r="A112" s="19"/>
    </row>
    <row r="113" spans="1:1" ht="13.2">
      <c r="A113" s="19"/>
    </row>
    <row r="114" spans="1:1" ht="13.2">
      <c r="A114" s="19"/>
    </row>
    <row r="115" spans="1:1" ht="13.2">
      <c r="A115" s="19"/>
    </row>
    <row r="116" spans="1:1" ht="13.2">
      <c r="A116" s="19"/>
    </row>
    <row r="117" spans="1:1" ht="13.2">
      <c r="A117" s="19"/>
    </row>
    <row r="118" spans="1:1" ht="13.2">
      <c r="A118" s="19"/>
    </row>
    <row r="119" spans="1:1" ht="13.2">
      <c r="A119" s="19"/>
    </row>
    <row r="120" spans="1:1" ht="13.2">
      <c r="A120" s="19"/>
    </row>
    <row r="121" spans="1:1" ht="13.2">
      <c r="A121" s="19"/>
    </row>
    <row r="122" spans="1:1" ht="13.2">
      <c r="A122" s="19"/>
    </row>
    <row r="123" spans="1:1" ht="13.2">
      <c r="A123" s="19"/>
    </row>
    <row r="124" spans="1:1" ht="13.2">
      <c r="A124" s="19"/>
    </row>
    <row r="125" spans="1:1" ht="13.2">
      <c r="A125" s="19"/>
    </row>
    <row r="126" spans="1:1" ht="13.2">
      <c r="A126" s="19"/>
    </row>
    <row r="127" spans="1:1" ht="13.2">
      <c r="A127" s="19"/>
    </row>
    <row r="128" spans="1:1" ht="13.2">
      <c r="A128" s="19"/>
    </row>
    <row r="129" spans="1:1" ht="13.2">
      <c r="A129" s="19"/>
    </row>
    <row r="130" spans="1:1" ht="13.2">
      <c r="A130" s="19"/>
    </row>
    <row r="131" spans="1:1" ht="13.2">
      <c r="A131" s="19"/>
    </row>
    <row r="132" spans="1:1" ht="13.2">
      <c r="A132" s="19"/>
    </row>
    <row r="133" spans="1:1" ht="13.2">
      <c r="A133" s="19"/>
    </row>
    <row r="134" spans="1:1" ht="13.2">
      <c r="A134" s="19"/>
    </row>
    <row r="135" spans="1:1" ht="13.2">
      <c r="A135" s="19"/>
    </row>
    <row r="136" spans="1:1" ht="13.2">
      <c r="A136" s="19"/>
    </row>
    <row r="137" spans="1:1" ht="13.2">
      <c r="A137" s="19"/>
    </row>
    <row r="138" spans="1:1" ht="13.2">
      <c r="A138" s="19"/>
    </row>
    <row r="139" spans="1:1" ht="13.2">
      <c r="A139" s="19"/>
    </row>
    <row r="140" spans="1:1" ht="13.2">
      <c r="A140" s="19"/>
    </row>
    <row r="141" spans="1:1" ht="13.2">
      <c r="A141" s="19"/>
    </row>
    <row r="142" spans="1:1" ht="13.2">
      <c r="A142" s="19"/>
    </row>
    <row r="143" spans="1:1" ht="13.2">
      <c r="A143" s="19"/>
    </row>
    <row r="144" spans="1:1" ht="13.2">
      <c r="A144" s="19"/>
    </row>
    <row r="145" spans="1:1" ht="13.2">
      <c r="A145" s="19"/>
    </row>
    <row r="146" spans="1:1" ht="13.2">
      <c r="A146" s="19"/>
    </row>
    <row r="147" spans="1:1" ht="13.2">
      <c r="A147" s="19"/>
    </row>
    <row r="148" spans="1:1" ht="13.2">
      <c r="A148" s="19"/>
    </row>
    <row r="149" spans="1:1" ht="13.2">
      <c r="A149" s="19"/>
    </row>
    <row r="150" spans="1:1" ht="13.2">
      <c r="A150" s="19"/>
    </row>
    <row r="151" spans="1:1" ht="13.2">
      <c r="A151" s="19"/>
    </row>
    <row r="152" spans="1:1" ht="13.2">
      <c r="A152" s="19"/>
    </row>
    <row r="153" spans="1:1" ht="13.2">
      <c r="A153" s="19"/>
    </row>
    <row r="154" spans="1:1" ht="13.2">
      <c r="A154" s="19"/>
    </row>
    <row r="155" spans="1:1" ht="13.2">
      <c r="A155" s="19"/>
    </row>
    <row r="156" spans="1:1" ht="13.2">
      <c r="A156" s="19"/>
    </row>
    <row r="157" spans="1:1" ht="13.2">
      <c r="A157" s="19"/>
    </row>
    <row r="158" spans="1:1" ht="13.2">
      <c r="A158" s="19"/>
    </row>
    <row r="159" spans="1:1" ht="13.2">
      <c r="A159" s="19"/>
    </row>
    <row r="160" spans="1:1" ht="13.2">
      <c r="A160" s="19"/>
    </row>
    <row r="161" spans="1:1" ht="13.2">
      <c r="A161" s="19"/>
    </row>
    <row r="162" spans="1:1" ht="13.2">
      <c r="A162" s="19"/>
    </row>
    <row r="163" spans="1:1" ht="13.2">
      <c r="A163" s="19"/>
    </row>
    <row r="164" spans="1:1" ht="13.2">
      <c r="A164" s="19"/>
    </row>
    <row r="165" spans="1:1" ht="13.2">
      <c r="A165" s="19"/>
    </row>
    <row r="166" spans="1:1" ht="13.2">
      <c r="A166" s="19"/>
    </row>
    <row r="167" spans="1:1" ht="13.2">
      <c r="A167" s="19"/>
    </row>
    <row r="168" spans="1:1" ht="13.2">
      <c r="A168" s="19"/>
    </row>
    <row r="169" spans="1:1" ht="13.2">
      <c r="A169" s="19"/>
    </row>
    <row r="170" spans="1:1" ht="13.2">
      <c r="A170" s="19"/>
    </row>
    <row r="171" spans="1:1" ht="13.2">
      <c r="A171" s="19"/>
    </row>
    <row r="172" spans="1:1" ht="13.2">
      <c r="A172" s="19"/>
    </row>
    <row r="173" spans="1:1" ht="13.2">
      <c r="A173" s="19"/>
    </row>
    <row r="174" spans="1:1" ht="13.2">
      <c r="A174" s="19"/>
    </row>
    <row r="175" spans="1:1" ht="13.2">
      <c r="A175" s="19"/>
    </row>
    <row r="176" spans="1:1" ht="13.2">
      <c r="A176" s="19"/>
    </row>
    <row r="177" spans="1:1" ht="13.2">
      <c r="A177" s="19"/>
    </row>
    <row r="178" spans="1:1" ht="13.2">
      <c r="A178" s="19"/>
    </row>
    <row r="179" spans="1:1" ht="13.2">
      <c r="A179" s="19"/>
    </row>
    <row r="180" spans="1:1" ht="13.2">
      <c r="A180" s="19"/>
    </row>
    <row r="181" spans="1:1" ht="13.2">
      <c r="A181" s="19"/>
    </row>
    <row r="182" spans="1:1" ht="13.2">
      <c r="A182" s="19"/>
    </row>
    <row r="183" spans="1:1" ht="13.2">
      <c r="A183" s="19"/>
    </row>
    <row r="184" spans="1:1" ht="13.2">
      <c r="A184" s="19"/>
    </row>
    <row r="185" spans="1:1" ht="13.2">
      <c r="A185" s="19"/>
    </row>
    <row r="186" spans="1:1" ht="13.2">
      <c r="A186" s="19"/>
    </row>
    <row r="187" spans="1:1" ht="13.2">
      <c r="A187" s="19"/>
    </row>
    <row r="188" spans="1:1" ht="13.2">
      <c r="A188" s="19"/>
    </row>
    <row r="189" spans="1:1" ht="13.2">
      <c r="A189" s="19"/>
    </row>
    <row r="190" spans="1:1" ht="13.2">
      <c r="A190" s="19"/>
    </row>
    <row r="191" spans="1:1" ht="13.2">
      <c r="A191" s="19"/>
    </row>
    <row r="192" spans="1:1" ht="13.2">
      <c r="A192" s="19"/>
    </row>
    <row r="193" spans="1:1" ht="13.2">
      <c r="A193" s="19"/>
    </row>
    <row r="194" spans="1:1" ht="13.2">
      <c r="A194" s="19"/>
    </row>
    <row r="195" spans="1:1" ht="13.2">
      <c r="A195" s="19"/>
    </row>
    <row r="196" spans="1:1" ht="13.2">
      <c r="A196" s="19"/>
    </row>
    <row r="197" spans="1:1" ht="13.2">
      <c r="A197" s="19"/>
    </row>
    <row r="198" spans="1:1" ht="13.2">
      <c r="A198" s="19"/>
    </row>
    <row r="199" spans="1:1" ht="13.2">
      <c r="A199" s="19"/>
    </row>
    <row r="200" spans="1:1" ht="13.2">
      <c r="A200" s="19"/>
    </row>
    <row r="201" spans="1:1" ht="13.2">
      <c r="A201" s="19"/>
    </row>
    <row r="202" spans="1:1" ht="13.2">
      <c r="A202" s="19"/>
    </row>
    <row r="203" spans="1:1" ht="13.2">
      <c r="A203" s="19"/>
    </row>
    <row r="204" spans="1:1" ht="13.2">
      <c r="A204" s="19"/>
    </row>
    <row r="205" spans="1:1" ht="13.2">
      <c r="A205" s="19"/>
    </row>
    <row r="206" spans="1:1" ht="13.2">
      <c r="A206" s="19"/>
    </row>
    <row r="207" spans="1:1" ht="13.2">
      <c r="A207" s="19"/>
    </row>
    <row r="208" spans="1:1" ht="13.2">
      <c r="A208" s="19"/>
    </row>
    <row r="209" spans="1:1" ht="13.2">
      <c r="A209" s="19"/>
    </row>
    <row r="210" spans="1:1" ht="13.2">
      <c r="A210" s="19"/>
    </row>
    <row r="211" spans="1:1" ht="13.2">
      <c r="A211" s="19"/>
    </row>
    <row r="212" spans="1:1" ht="13.2">
      <c r="A212" s="19"/>
    </row>
    <row r="213" spans="1:1" ht="13.2">
      <c r="A213" s="19"/>
    </row>
    <row r="214" spans="1:1" ht="13.2">
      <c r="A214" s="19"/>
    </row>
    <row r="215" spans="1:1" ht="13.2">
      <c r="A215" s="19"/>
    </row>
    <row r="216" spans="1:1" ht="13.2">
      <c r="A216" s="19"/>
    </row>
    <row r="217" spans="1:1" ht="13.2">
      <c r="A217" s="19"/>
    </row>
    <row r="218" spans="1:1" ht="13.2">
      <c r="A218" s="19"/>
    </row>
    <row r="219" spans="1:1" ht="13.2">
      <c r="A219" s="19"/>
    </row>
    <row r="220" spans="1:1" ht="13.2">
      <c r="A220" s="19"/>
    </row>
    <row r="221" spans="1:1" ht="13.2">
      <c r="A221" s="19"/>
    </row>
    <row r="222" spans="1:1" ht="13.2">
      <c r="A222" s="19"/>
    </row>
    <row r="223" spans="1:1" ht="13.2">
      <c r="A223" s="19"/>
    </row>
    <row r="224" spans="1:1" ht="13.2">
      <c r="A224" s="19"/>
    </row>
    <row r="225" spans="1:1" ht="13.2">
      <c r="A225" s="19"/>
    </row>
    <row r="226" spans="1:1" ht="13.2">
      <c r="A226" s="19"/>
    </row>
    <row r="227" spans="1:1" ht="13.2">
      <c r="A227" s="19"/>
    </row>
    <row r="228" spans="1:1" ht="13.2">
      <c r="A228" s="19"/>
    </row>
    <row r="229" spans="1:1" ht="13.2">
      <c r="A229" s="19"/>
    </row>
    <row r="230" spans="1:1" ht="13.2">
      <c r="A230" s="19"/>
    </row>
    <row r="231" spans="1:1" ht="13.2">
      <c r="A231" s="19"/>
    </row>
    <row r="232" spans="1:1" ht="13.2">
      <c r="A232" s="19"/>
    </row>
    <row r="233" spans="1:1" ht="13.2">
      <c r="A233" s="19"/>
    </row>
    <row r="234" spans="1:1" ht="13.2">
      <c r="A234" s="19"/>
    </row>
    <row r="235" spans="1:1" ht="13.2">
      <c r="A235" s="19"/>
    </row>
    <row r="236" spans="1:1" ht="13.2">
      <c r="A236" s="19"/>
    </row>
    <row r="237" spans="1:1" ht="13.2">
      <c r="A237" s="19"/>
    </row>
    <row r="238" spans="1:1" ht="13.2">
      <c r="A238" s="19"/>
    </row>
    <row r="239" spans="1:1" ht="13.2">
      <c r="A239" s="19"/>
    </row>
    <row r="240" spans="1:1" ht="13.2">
      <c r="A240" s="19"/>
    </row>
    <row r="241" spans="1:1" ht="13.2">
      <c r="A241" s="19"/>
    </row>
    <row r="242" spans="1:1" ht="13.2">
      <c r="A242" s="19"/>
    </row>
    <row r="243" spans="1:1" ht="13.2">
      <c r="A243" s="19"/>
    </row>
    <row r="244" spans="1:1" ht="13.2">
      <c r="A244" s="19"/>
    </row>
    <row r="245" spans="1:1" ht="13.2">
      <c r="A245" s="19"/>
    </row>
    <row r="246" spans="1:1" ht="13.2">
      <c r="A246" s="19"/>
    </row>
    <row r="247" spans="1:1" ht="13.2">
      <c r="A247" s="19"/>
    </row>
    <row r="248" spans="1:1" ht="13.2">
      <c r="A248" s="19"/>
    </row>
    <row r="249" spans="1:1" ht="13.2">
      <c r="A249" s="19"/>
    </row>
    <row r="250" spans="1:1" ht="13.2">
      <c r="A250" s="19"/>
    </row>
    <row r="251" spans="1:1" ht="13.2">
      <c r="A251" s="19"/>
    </row>
    <row r="252" spans="1:1" ht="13.2">
      <c r="A252" s="19"/>
    </row>
    <row r="253" spans="1:1" ht="13.2">
      <c r="A253" s="19"/>
    </row>
    <row r="254" spans="1:1" ht="13.2">
      <c r="A254" s="19"/>
    </row>
    <row r="255" spans="1:1" ht="13.2">
      <c r="A255" s="19"/>
    </row>
    <row r="256" spans="1:1" ht="13.2">
      <c r="A256" s="19"/>
    </row>
    <row r="257" spans="1:1" ht="13.2">
      <c r="A257" s="19"/>
    </row>
    <row r="258" spans="1:1" ht="13.2">
      <c r="A258" s="19"/>
    </row>
    <row r="259" spans="1:1" ht="13.2">
      <c r="A259" s="19"/>
    </row>
    <row r="260" spans="1:1" ht="13.2">
      <c r="A260" s="19"/>
    </row>
    <row r="261" spans="1:1" ht="13.2">
      <c r="A261" s="19"/>
    </row>
    <row r="262" spans="1:1" ht="13.2">
      <c r="A262" s="19"/>
    </row>
    <row r="263" spans="1:1" ht="13.2">
      <c r="A263" s="19"/>
    </row>
    <row r="264" spans="1:1" ht="13.2">
      <c r="A264" s="19"/>
    </row>
    <row r="265" spans="1:1" ht="13.2">
      <c r="A265" s="19"/>
    </row>
    <row r="266" spans="1:1" ht="13.2">
      <c r="A266" s="19"/>
    </row>
    <row r="267" spans="1:1" ht="13.2">
      <c r="A267" s="19"/>
    </row>
    <row r="268" spans="1:1" ht="13.2">
      <c r="A268" s="19"/>
    </row>
    <row r="269" spans="1:1" ht="13.2">
      <c r="A269" s="19"/>
    </row>
    <row r="270" spans="1:1" ht="13.2">
      <c r="A270" s="19"/>
    </row>
    <row r="271" spans="1:1" ht="13.2">
      <c r="A271" s="19"/>
    </row>
    <row r="272" spans="1:1" ht="13.2">
      <c r="A272" s="19"/>
    </row>
    <row r="273" spans="1:1" ht="13.2">
      <c r="A273" s="19"/>
    </row>
    <row r="274" spans="1:1" ht="13.2">
      <c r="A274" s="19"/>
    </row>
    <row r="275" spans="1:1" ht="13.2">
      <c r="A275" s="19"/>
    </row>
    <row r="276" spans="1:1" ht="13.2">
      <c r="A276" s="19"/>
    </row>
    <row r="277" spans="1:1" ht="13.2">
      <c r="A277" s="19"/>
    </row>
    <row r="278" spans="1:1" ht="13.2">
      <c r="A278" s="19"/>
    </row>
    <row r="279" spans="1:1" ht="13.2">
      <c r="A279" s="19"/>
    </row>
    <row r="280" spans="1:1" ht="13.2">
      <c r="A280" s="19"/>
    </row>
    <row r="281" spans="1:1" ht="13.2">
      <c r="A281" s="19"/>
    </row>
    <row r="282" spans="1:1" ht="13.2">
      <c r="A282" s="19"/>
    </row>
    <row r="283" spans="1:1" ht="13.2">
      <c r="A283" s="19"/>
    </row>
    <row r="284" spans="1:1" ht="13.2">
      <c r="A284" s="19"/>
    </row>
    <row r="285" spans="1:1" ht="13.2">
      <c r="A285" s="19"/>
    </row>
    <row r="286" spans="1:1" ht="13.2">
      <c r="A286" s="19"/>
    </row>
    <row r="287" spans="1:1" ht="13.2">
      <c r="A287" s="19"/>
    </row>
    <row r="288" spans="1:1" ht="13.2">
      <c r="A288" s="19"/>
    </row>
    <row r="289" spans="1:1" ht="13.2">
      <c r="A289" s="19"/>
    </row>
    <row r="290" spans="1:1" ht="13.2">
      <c r="A290" s="19"/>
    </row>
    <row r="291" spans="1:1" ht="13.2">
      <c r="A291" s="19"/>
    </row>
    <row r="292" spans="1:1" ht="13.2">
      <c r="A292" s="19"/>
    </row>
    <row r="293" spans="1:1" ht="13.2">
      <c r="A293" s="19"/>
    </row>
    <row r="294" spans="1:1" ht="13.2">
      <c r="A294" s="19"/>
    </row>
    <row r="295" spans="1:1" ht="13.2">
      <c r="A295" s="19"/>
    </row>
    <row r="296" spans="1:1" ht="13.2">
      <c r="A296" s="19"/>
    </row>
    <row r="297" spans="1:1" ht="13.2">
      <c r="A297" s="19"/>
    </row>
    <row r="298" spans="1:1" ht="13.2">
      <c r="A298" s="19"/>
    </row>
    <row r="299" spans="1:1" ht="13.2">
      <c r="A299" s="19"/>
    </row>
    <row r="300" spans="1:1" ht="13.2">
      <c r="A300" s="19"/>
    </row>
    <row r="301" spans="1:1" ht="13.2">
      <c r="A301" s="19"/>
    </row>
    <row r="302" spans="1:1" ht="13.2">
      <c r="A302" s="19"/>
    </row>
    <row r="303" spans="1:1" ht="13.2">
      <c r="A303" s="19"/>
    </row>
    <row r="304" spans="1:1" ht="13.2">
      <c r="A304" s="19"/>
    </row>
    <row r="305" spans="1:1" ht="13.2">
      <c r="A305" s="19"/>
    </row>
    <row r="306" spans="1:1" ht="13.2">
      <c r="A306" s="19"/>
    </row>
    <row r="307" spans="1:1" ht="13.2">
      <c r="A307" s="19"/>
    </row>
    <row r="308" spans="1:1" ht="13.2">
      <c r="A308" s="19"/>
    </row>
    <row r="309" spans="1:1" ht="13.2">
      <c r="A309" s="19"/>
    </row>
    <row r="310" spans="1:1" ht="13.2">
      <c r="A310" s="19"/>
    </row>
    <row r="311" spans="1:1" ht="13.2">
      <c r="A311" s="19"/>
    </row>
    <row r="312" spans="1:1" ht="13.2">
      <c r="A312" s="19"/>
    </row>
    <row r="313" spans="1:1" ht="13.2">
      <c r="A313" s="19"/>
    </row>
    <row r="314" spans="1:1" ht="13.2">
      <c r="A314" s="19"/>
    </row>
    <row r="315" spans="1:1" ht="13.2">
      <c r="A315" s="19"/>
    </row>
    <row r="316" spans="1:1" ht="13.2">
      <c r="A316" s="19"/>
    </row>
    <row r="317" spans="1:1" ht="13.2">
      <c r="A317" s="19"/>
    </row>
    <row r="318" spans="1:1" ht="13.2">
      <c r="A318" s="19"/>
    </row>
    <row r="319" spans="1:1" ht="13.2">
      <c r="A319" s="19"/>
    </row>
    <row r="320" spans="1:1" ht="13.2">
      <c r="A320" s="19"/>
    </row>
    <row r="321" spans="1:1" ht="13.2">
      <c r="A321" s="19"/>
    </row>
    <row r="322" spans="1:1" ht="13.2">
      <c r="A322" s="19"/>
    </row>
    <row r="323" spans="1:1" ht="13.2">
      <c r="A323" s="19"/>
    </row>
    <row r="324" spans="1:1" ht="13.2">
      <c r="A324" s="19"/>
    </row>
    <row r="325" spans="1:1" ht="13.2">
      <c r="A325" s="19"/>
    </row>
    <row r="326" spans="1:1" ht="13.2">
      <c r="A326" s="19"/>
    </row>
    <row r="327" spans="1:1" ht="13.2">
      <c r="A327" s="19"/>
    </row>
    <row r="328" spans="1:1" ht="13.2">
      <c r="A328" s="19"/>
    </row>
    <row r="329" spans="1:1" ht="13.2">
      <c r="A329" s="19"/>
    </row>
    <row r="330" spans="1:1" ht="13.2">
      <c r="A330" s="19"/>
    </row>
    <row r="331" spans="1:1" ht="13.2">
      <c r="A331" s="19"/>
    </row>
    <row r="332" spans="1:1" ht="13.2">
      <c r="A332" s="19"/>
    </row>
    <row r="333" spans="1:1" ht="13.2">
      <c r="A333" s="19"/>
    </row>
    <row r="334" spans="1:1" ht="13.2">
      <c r="A334" s="19"/>
    </row>
    <row r="335" spans="1:1" ht="13.2">
      <c r="A335" s="19"/>
    </row>
    <row r="336" spans="1:1" ht="13.2">
      <c r="A336" s="19"/>
    </row>
    <row r="337" spans="1:1" ht="13.2">
      <c r="A337" s="19"/>
    </row>
    <row r="338" spans="1:1" ht="13.2">
      <c r="A338" s="19"/>
    </row>
    <row r="339" spans="1:1" ht="13.2">
      <c r="A339" s="19"/>
    </row>
    <row r="340" spans="1:1" ht="13.2">
      <c r="A340" s="19"/>
    </row>
    <row r="341" spans="1:1" ht="13.2">
      <c r="A341" s="19"/>
    </row>
    <row r="342" spans="1:1" ht="13.2">
      <c r="A342" s="19"/>
    </row>
    <row r="343" spans="1:1" ht="13.2">
      <c r="A343" s="19"/>
    </row>
    <row r="344" spans="1:1" ht="13.2">
      <c r="A344" s="19"/>
    </row>
    <row r="345" spans="1:1" ht="13.2">
      <c r="A345" s="19"/>
    </row>
    <row r="346" spans="1:1" ht="13.2">
      <c r="A346" s="19"/>
    </row>
    <row r="347" spans="1:1" ht="13.2">
      <c r="A347" s="19"/>
    </row>
    <row r="348" spans="1:1" ht="13.2">
      <c r="A348" s="19"/>
    </row>
    <row r="349" spans="1:1" ht="13.2">
      <c r="A349" s="19"/>
    </row>
    <row r="350" spans="1:1" ht="13.2">
      <c r="A350" s="19"/>
    </row>
    <row r="351" spans="1:1" ht="13.2">
      <c r="A351" s="19"/>
    </row>
    <row r="352" spans="1:1" ht="13.2">
      <c r="A352" s="19"/>
    </row>
    <row r="353" spans="1:1" ht="13.2">
      <c r="A353" s="19"/>
    </row>
    <row r="354" spans="1:1" ht="13.2">
      <c r="A354" s="19"/>
    </row>
    <row r="355" spans="1:1" ht="13.2">
      <c r="A355" s="19"/>
    </row>
    <row r="356" spans="1:1" ht="13.2">
      <c r="A356" s="19"/>
    </row>
    <row r="357" spans="1:1" ht="13.2">
      <c r="A357" s="19"/>
    </row>
    <row r="358" spans="1:1" ht="13.2">
      <c r="A358" s="19"/>
    </row>
    <row r="359" spans="1:1" ht="13.2">
      <c r="A359" s="19"/>
    </row>
    <row r="360" spans="1:1" ht="13.2">
      <c r="A360" s="19"/>
    </row>
    <row r="361" spans="1:1" ht="13.2">
      <c r="A361" s="19"/>
    </row>
    <row r="362" spans="1:1" ht="13.2">
      <c r="A362" s="19"/>
    </row>
    <row r="363" spans="1:1" ht="13.2">
      <c r="A363" s="19"/>
    </row>
    <row r="364" spans="1:1" ht="13.2">
      <c r="A364" s="19"/>
    </row>
    <row r="365" spans="1:1" ht="13.2">
      <c r="A365" s="19"/>
    </row>
    <row r="366" spans="1:1" ht="13.2">
      <c r="A366" s="19"/>
    </row>
    <row r="367" spans="1:1" ht="13.2">
      <c r="A367" s="19"/>
    </row>
    <row r="368" spans="1:1" ht="13.2">
      <c r="A368" s="19"/>
    </row>
    <row r="369" spans="1:1" ht="13.2">
      <c r="A369" s="19"/>
    </row>
    <row r="370" spans="1:1" ht="13.2">
      <c r="A370" s="19"/>
    </row>
    <row r="371" spans="1:1" ht="13.2">
      <c r="A371" s="19"/>
    </row>
    <row r="372" spans="1:1" ht="13.2">
      <c r="A372" s="19"/>
    </row>
    <row r="373" spans="1:1" ht="13.2">
      <c r="A373" s="19"/>
    </row>
    <row r="374" spans="1:1" ht="13.2">
      <c r="A374" s="19"/>
    </row>
    <row r="375" spans="1:1" ht="13.2">
      <c r="A375" s="19"/>
    </row>
    <row r="376" spans="1:1" ht="13.2">
      <c r="A376" s="19"/>
    </row>
    <row r="377" spans="1:1" ht="13.2">
      <c r="A377" s="19"/>
    </row>
    <row r="378" spans="1:1" ht="13.2">
      <c r="A378" s="19"/>
    </row>
    <row r="379" spans="1:1" ht="13.2">
      <c r="A379" s="19"/>
    </row>
    <row r="380" spans="1:1" ht="13.2">
      <c r="A380" s="19"/>
    </row>
    <row r="381" spans="1:1" ht="13.2">
      <c r="A381" s="19"/>
    </row>
    <row r="382" spans="1:1" ht="13.2">
      <c r="A382" s="19"/>
    </row>
    <row r="383" spans="1:1" ht="13.2">
      <c r="A383" s="19"/>
    </row>
    <row r="384" spans="1:1" ht="13.2">
      <c r="A384" s="19"/>
    </row>
    <row r="385" spans="1:1" ht="13.2">
      <c r="A385" s="19"/>
    </row>
    <row r="386" spans="1:1" ht="13.2">
      <c r="A386" s="19"/>
    </row>
    <row r="387" spans="1:1" ht="13.2">
      <c r="A387" s="19"/>
    </row>
    <row r="388" spans="1:1" ht="13.2">
      <c r="A388" s="19"/>
    </row>
    <row r="389" spans="1:1" ht="13.2">
      <c r="A389" s="19"/>
    </row>
    <row r="390" spans="1:1" ht="13.2">
      <c r="A390" s="19"/>
    </row>
    <row r="391" spans="1:1" ht="13.2">
      <c r="A391" s="19"/>
    </row>
    <row r="392" spans="1:1" ht="13.2">
      <c r="A392" s="19"/>
    </row>
    <row r="393" spans="1:1" ht="13.2">
      <c r="A393" s="19"/>
    </row>
    <row r="394" spans="1:1" ht="13.2">
      <c r="A394" s="19"/>
    </row>
    <row r="395" spans="1:1" ht="13.2">
      <c r="A395" s="19"/>
    </row>
    <row r="396" spans="1:1" ht="13.2">
      <c r="A396" s="19"/>
    </row>
    <row r="397" spans="1:1" ht="13.2">
      <c r="A397" s="19"/>
    </row>
    <row r="398" spans="1:1" ht="13.2">
      <c r="A398" s="19"/>
    </row>
    <row r="399" spans="1:1" ht="13.2">
      <c r="A399" s="19"/>
    </row>
    <row r="400" spans="1:1" ht="13.2">
      <c r="A400" s="19"/>
    </row>
    <row r="401" spans="1:1" ht="13.2">
      <c r="A401" s="19"/>
    </row>
    <row r="402" spans="1:1" ht="13.2">
      <c r="A402" s="19"/>
    </row>
    <row r="403" spans="1:1" ht="13.2">
      <c r="A403" s="19"/>
    </row>
    <row r="404" spans="1:1" ht="13.2">
      <c r="A404" s="19"/>
    </row>
    <row r="405" spans="1:1" ht="13.2">
      <c r="A405" s="19"/>
    </row>
    <row r="406" spans="1:1" ht="13.2">
      <c r="A406" s="19"/>
    </row>
    <row r="407" spans="1:1" ht="13.2">
      <c r="A407" s="19"/>
    </row>
    <row r="408" spans="1:1" ht="13.2">
      <c r="A408" s="19"/>
    </row>
    <row r="409" spans="1:1" ht="13.2">
      <c r="A409" s="19"/>
    </row>
    <row r="410" spans="1:1" ht="13.2">
      <c r="A410" s="19"/>
    </row>
    <row r="411" spans="1:1" ht="13.2">
      <c r="A411" s="19"/>
    </row>
    <row r="412" spans="1:1" ht="13.2">
      <c r="A412" s="19"/>
    </row>
    <row r="413" spans="1:1" ht="13.2">
      <c r="A413" s="19"/>
    </row>
    <row r="414" spans="1:1" ht="13.2">
      <c r="A414" s="19"/>
    </row>
    <row r="415" spans="1:1" ht="13.2">
      <c r="A415" s="19"/>
    </row>
    <row r="416" spans="1:1" ht="13.2">
      <c r="A416" s="19"/>
    </row>
    <row r="417" spans="1:1" ht="13.2">
      <c r="A417" s="19"/>
    </row>
    <row r="418" spans="1:1" ht="13.2">
      <c r="A418" s="19"/>
    </row>
    <row r="419" spans="1:1" ht="13.2">
      <c r="A419" s="19"/>
    </row>
    <row r="420" spans="1:1" ht="13.2">
      <c r="A420" s="19"/>
    </row>
    <row r="421" spans="1:1" ht="13.2">
      <c r="A421" s="19"/>
    </row>
    <row r="422" spans="1:1" ht="13.2">
      <c r="A422" s="19"/>
    </row>
    <row r="423" spans="1:1" ht="13.2">
      <c r="A423" s="19"/>
    </row>
    <row r="424" spans="1:1" ht="13.2">
      <c r="A424" s="19"/>
    </row>
    <row r="425" spans="1:1" ht="13.2">
      <c r="A425" s="19"/>
    </row>
    <row r="426" spans="1:1" ht="13.2">
      <c r="A426" s="19"/>
    </row>
    <row r="427" spans="1:1" ht="13.2">
      <c r="A427" s="19"/>
    </row>
    <row r="428" spans="1:1" ht="13.2">
      <c r="A428" s="19"/>
    </row>
    <row r="429" spans="1:1" ht="13.2">
      <c r="A429" s="19"/>
    </row>
    <row r="430" spans="1:1" ht="13.2">
      <c r="A430" s="19"/>
    </row>
    <row r="431" spans="1:1" ht="13.2">
      <c r="A431" s="19"/>
    </row>
    <row r="432" spans="1:1" ht="13.2">
      <c r="A432" s="19"/>
    </row>
    <row r="433" spans="1:1" ht="13.2">
      <c r="A433" s="19"/>
    </row>
    <row r="434" spans="1:1" ht="13.2">
      <c r="A434" s="19"/>
    </row>
    <row r="435" spans="1:1" ht="13.2">
      <c r="A435" s="19"/>
    </row>
    <row r="436" spans="1:1" ht="13.2">
      <c r="A436" s="19"/>
    </row>
    <row r="437" spans="1:1" ht="13.2">
      <c r="A437" s="19"/>
    </row>
    <row r="438" spans="1:1" ht="13.2">
      <c r="A438" s="19"/>
    </row>
    <row r="439" spans="1:1" ht="13.2">
      <c r="A439" s="19"/>
    </row>
    <row r="440" spans="1:1" ht="13.2">
      <c r="A440" s="19"/>
    </row>
    <row r="441" spans="1:1" ht="13.2">
      <c r="A441" s="19"/>
    </row>
    <row r="442" spans="1:1" ht="13.2">
      <c r="A442" s="19"/>
    </row>
    <row r="443" spans="1:1" ht="13.2">
      <c r="A443" s="19"/>
    </row>
    <row r="444" spans="1:1" ht="13.2">
      <c r="A444" s="19"/>
    </row>
    <row r="445" spans="1:1" ht="13.2">
      <c r="A445" s="19"/>
    </row>
    <row r="446" spans="1:1" ht="13.2">
      <c r="A446" s="19"/>
    </row>
    <row r="447" spans="1:1" ht="13.2">
      <c r="A447" s="19"/>
    </row>
    <row r="448" spans="1:1" ht="13.2">
      <c r="A448" s="19"/>
    </row>
    <row r="449" spans="1:1" ht="13.2">
      <c r="A449" s="19"/>
    </row>
    <row r="450" spans="1:1" ht="13.2">
      <c r="A450" s="19"/>
    </row>
    <row r="451" spans="1:1" ht="13.2">
      <c r="A451" s="19"/>
    </row>
    <row r="452" spans="1:1" ht="13.2">
      <c r="A452" s="19"/>
    </row>
    <row r="453" spans="1:1" ht="13.2">
      <c r="A453" s="19"/>
    </row>
    <row r="454" spans="1:1" ht="13.2">
      <c r="A454" s="19"/>
    </row>
    <row r="455" spans="1:1" ht="13.2">
      <c r="A455" s="19"/>
    </row>
    <row r="456" spans="1:1" ht="13.2">
      <c r="A456" s="19"/>
    </row>
    <row r="457" spans="1:1" ht="13.2">
      <c r="A457" s="19"/>
    </row>
    <row r="458" spans="1:1" ht="13.2">
      <c r="A458" s="19"/>
    </row>
    <row r="459" spans="1:1" ht="13.2">
      <c r="A459" s="19"/>
    </row>
    <row r="460" spans="1:1" ht="13.2">
      <c r="A460" s="19"/>
    </row>
    <row r="461" spans="1:1" ht="13.2">
      <c r="A461" s="19"/>
    </row>
    <row r="462" spans="1:1" ht="13.2">
      <c r="A462" s="19"/>
    </row>
    <row r="463" spans="1:1" ht="13.2">
      <c r="A463" s="19"/>
    </row>
    <row r="464" spans="1:1" ht="13.2">
      <c r="A464" s="19"/>
    </row>
    <row r="465" spans="1:1" ht="13.2">
      <c r="A465" s="19"/>
    </row>
    <row r="466" spans="1:1" ht="13.2">
      <c r="A466" s="19"/>
    </row>
    <row r="467" spans="1:1" ht="13.2">
      <c r="A467" s="19"/>
    </row>
    <row r="468" spans="1:1" ht="13.2">
      <c r="A468" s="19"/>
    </row>
    <row r="469" spans="1:1" ht="13.2">
      <c r="A469" s="19"/>
    </row>
    <row r="470" spans="1:1" ht="13.2">
      <c r="A470" s="19"/>
    </row>
    <row r="471" spans="1:1" ht="13.2">
      <c r="A471" s="19"/>
    </row>
    <row r="472" spans="1:1" ht="13.2">
      <c r="A472" s="19"/>
    </row>
    <row r="473" spans="1:1" ht="13.2">
      <c r="A473" s="19"/>
    </row>
    <row r="474" spans="1:1" ht="13.2">
      <c r="A474" s="19"/>
    </row>
    <row r="475" spans="1:1" ht="13.2">
      <c r="A475" s="19"/>
    </row>
    <row r="476" spans="1:1" ht="13.2">
      <c r="A476" s="19"/>
    </row>
    <row r="477" spans="1:1" ht="13.2">
      <c r="A477" s="19"/>
    </row>
    <row r="478" spans="1:1" ht="13.2">
      <c r="A478" s="19"/>
    </row>
    <row r="479" spans="1:1" ht="13.2">
      <c r="A479" s="19"/>
    </row>
    <row r="480" spans="1:1" ht="13.2">
      <c r="A480" s="19"/>
    </row>
    <row r="481" spans="1:1" ht="13.2">
      <c r="A481" s="19"/>
    </row>
    <row r="482" spans="1:1" ht="13.2">
      <c r="A482" s="19"/>
    </row>
    <row r="483" spans="1:1" ht="13.2">
      <c r="A483" s="19"/>
    </row>
    <row r="484" spans="1:1" ht="13.2">
      <c r="A484" s="19"/>
    </row>
    <row r="485" spans="1:1" ht="13.2">
      <c r="A485" s="19"/>
    </row>
    <row r="486" spans="1:1" ht="13.2">
      <c r="A486" s="19"/>
    </row>
    <row r="487" spans="1:1" ht="13.2">
      <c r="A487" s="19"/>
    </row>
    <row r="488" spans="1:1" ht="13.2">
      <c r="A488" s="19"/>
    </row>
    <row r="489" spans="1:1" ht="13.2">
      <c r="A489" s="19"/>
    </row>
    <row r="490" spans="1:1" ht="13.2">
      <c r="A490" s="19"/>
    </row>
    <row r="491" spans="1:1" ht="13.2">
      <c r="A491" s="19"/>
    </row>
    <row r="492" spans="1:1" ht="13.2">
      <c r="A492" s="19"/>
    </row>
    <row r="493" spans="1:1" ht="13.2">
      <c r="A493" s="19"/>
    </row>
    <row r="494" spans="1:1" ht="13.2">
      <c r="A494" s="19"/>
    </row>
    <row r="495" spans="1:1" ht="13.2">
      <c r="A495" s="19"/>
    </row>
    <row r="496" spans="1:1" ht="13.2">
      <c r="A496" s="19"/>
    </row>
    <row r="497" spans="1:1" ht="13.2">
      <c r="A497" s="19"/>
    </row>
    <row r="498" spans="1:1" ht="13.2">
      <c r="A498" s="19"/>
    </row>
    <row r="499" spans="1:1" ht="13.2">
      <c r="A499" s="19"/>
    </row>
    <row r="500" spans="1:1" ht="13.2">
      <c r="A500" s="19"/>
    </row>
    <row r="501" spans="1:1" ht="13.2">
      <c r="A501" s="19"/>
    </row>
    <row r="502" spans="1:1" ht="13.2">
      <c r="A502" s="19"/>
    </row>
    <row r="503" spans="1:1" ht="13.2">
      <c r="A503" s="19"/>
    </row>
    <row r="504" spans="1:1" ht="13.2">
      <c r="A504" s="19"/>
    </row>
    <row r="505" spans="1:1" ht="13.2">
      <c r="A505" s="19"/>
    </row>
    <row r="506" spans="1:1" ht="13.2">
      <c r="A506" s="19"/>
    </row>
    <row r="507" spans="1:1" ht="13.2">
      <c r="A507" s="19"/>
    </row>
    <row r="508" spans="1:1" ht="13.2">
      <c r="A508" s="19"/>
    </row>
    <row r="509" spans="1:1" ht="13.2">
      <c r="A509" s="19"/>
    </row>
    <row r="510" spans="1:1" ht="13.2">
      <c r="A510" s="19"/>
    </row>
    <row r="511" spans="1:1" ht="13.2">
      <c r="A511" s="19"/>
    </row>
    <row r="512" spans="1:1" ht="13.2">
      <c r="A512" s="19"/>
    </row>
    <row r="513" spans="1:1" ht="13.2">
      <c r="A513" s="19"/>
    </row>
    <row r="514" spans="1:1" ht="13.2">
      <c r="A514" s="19"/>
    </row>
    <row r="515" spans="1:1" ht="13.2">
      <c r="A515" s="19"/>
    </row>
    <row r="516" spans="1:1" ht="13.2">
      <c r="A516" s="19"/>
    </row>
    <row r="517" spans="1:1" ht="13.2">
      <c r="A517" s="19"/>
    </row>
    <row r="518" spans="1:1" ht="13.2">
      <c r="A518" s="19"/>
    </row>
    <row r="519" spans="1:1" ht="13.2">
      <c r="A519" s="19"/>
    </row>
    <row r="520" spans="1:1" ht="13.2">
      <c r="A520" s="19"/>
    </row>
    <row r="521" spans="1:1" ht="13.2">
      <c r="A521" s="19"/>
    </row>
    <row r="522" spans="1:1" ht="13.2">
      <c r="A522" s="19"/>
    </row>
    <row r="523" spans="1:1" ht="13.2">
      <c r="A523" s="19"/>
    </row>
    <row r="524" spans="1:1" ht="13.2">
      <c r="A524" s="19"/>
    </row>
    <row r="525" spans="1:1" ht="13.2">
      <c r="A525" s="19"/>
    </row>
    <row r="526" spans="1:1" ht="13.2">
      <c r="A526" s="19"/>
    </row>
    <row r="527" spans="1:1" ht="13.2">
      <c r="A527" s="19"/>
    </row>
    <row r="528" spans="1:1" ht="13.2">
      <c r="A528" s="19"/>
    </row>
    <row r="529" spans="1:1" ht="13.2">
      <c r="A529" s="19"/>
    </row>
    <row r="530" spans="1:1" ht="13.2">
      <c r="A530" s="19"/>
    </row>
    <row r="531" spans="1:1" ht="13.2">
      <c r="A531" s="19"/>
    </row>
    <row r="532" spans="1:1" ht="13.2">
      <c r="A532" s="19"/>
    </row>
    <row r="533" spans="1:1" ht="13.2">
      <c r="A533" s="19"/>
    </row>
    <row r="534" spans="1:1" ht="13.2">
      <c r="A534" s="19"/>
    </row>
    <row r="535" spans="1:1" ht="13.2">
      <c r="A535" s="19"/>
    </row>
    <row r="536" spans="1:1" ht="13.2">
      <c r="A536" s="19"/>
    </row>
    <row r="537" spans="1:1" ht="13.2">
      <c r="A537" s="19"/>
    </row>
    <row r="538" spans="1:1" ht="13.2">
      <c r="A538" s="19"/>
    </row>
    <row r="539" spans="1:1" ht="13.2">
      <c r="A539" s="19"/>
    </row>
    <row r="540" spans="1:1" ht="13.2">
      <c r="A540" s="19"/>
    </row>
    <row r="541" spans="1:1" ht="13.2">
      <c r="A541" s="19"/>
    </row>
    <row r="542" spans="1:1" ht="13.2">
      <c r="A542" s="19"/>
    </row>
    <row r="543" spans="1:1" ht="13.2">
      <c r="A543" s="19"/>
    </row>
    <row r="544" spans="1:1" ht="13.2">
      <c r="A544" s="19"/>
    </row>
    <row r="545" spans="1:1" ht="13.2">
      <c r="A545" s="19"/>
    </row>
    <row r="546" spans="1:1" ht="13.2">
      <c r="A546" s="19"/>
    </row>
    <row r="547" spans="1:1" ht="13.2">
      <c r="A547" s="19"/>
    </row>
    <row r="548" spans="1:1" ht="13.2">
      <c r="A548" s="19"/>
    </row>
    <row r="549" spans="1:1" ht="13.2">
      <c r="A549" s="19"/>
    </row>
    <row r="550" spans="1:1" ht="13.2">
      <c r="A550" s="19"/>
    </row>
    <row r="551" spans="1:1" ht="13.2">
      <c r="A551" s="19"/>
    </row>
    <row r="552" spans="1:1" ht="13.2">
      <c r="A552" s="19"/>
    </row>
    <row r="553" spans="1:1" ht="13.2">
      <c r="A553" s="19"/>
    </row>
    <row r="554" spans="1:1" ht="13.2">
      <c r="A554" s="19"/>
    </row>
    <row r="555" spans="1:1" ht="13.2">
      <c r="A555" s="19"/>
    </row>
    <row r="556" spans="1:1" ht="13.2">
      <c r="A556" s="19"/>
    </row>
    <row r="557" spans="1:1" ht="13.2">
      <c r="A557" s="19"/>
    </row>
    <row r="558" spans="1:1" ht="13.2">
      <c r="A558" s="19"/>
    </row>
    <row r="559" spans="1:1" ht="13.2">
      <c r="A559" s="19"/>
    </row>
    <row r="560" spans="1:1" ht="13.2">
      <c r="A560" s="19"/>
    </row>
    <row r="561" spans="1:1" ht="13.2">
      <c r="A561" s="19"/>
    </row>
    <row r="562" spans="1:1" ht="13.2">
      <c r="A562" s="19"/>
    </row>
    <row r="563" spans="1:1" ht="13.2">
      <c r="A563" s="19"/>
    </row>
    <row r="564" spans="1:1" ht="13.2">
      <c r="A564" s="19"/>
    </row>
    <row r="565" spans="1:1" ht="13.2">
      <c r="A565" s="19"/>
    </row>
    <row r="566" spans="1:1" ht="13.2">
      <c r="A566" s="19"/>
    </row>
    <row r="567" spans="1:1" ht="13.2">
      <c r="A567" s="19"/>
    </row>
    <row r="568" spans="1:1" ht="13.2">
      <c r="A568" s="19"/>
    </row>
    <row r="569" spans="1:1" ht="13.2">
      <c r="A569" s="19"/>
    </row>
    <row r="570" spans="1:1" ht="13.2">
      <c r="A570" s="19"/>
    </row>
    <row r="571" spans="1:1" ht="13.2">
      <c r="A571" s="19"/>
    </row>
    <row r="572" spans="1:1" ht="13.2">
      <c r="A572" s="19"/>
    </row>
    <row r="573" spans="1:1" ht="13.2">
      <c r="A573" s="19"/>
    </row>
    <row r="574" spans="1:1" ht="13.2">
      <c r="A574" s="19"/>
    </row>
    <row r="575" spans="1:1" ht="13.2">
      <c r="A575" s="19"/>
    </row>
    <row r="576" spans="1:1" ht="13.2">
      <c r="A576" s="19"/>
    </row>
    <row r="577" spans="1:1" ht="13.2">
      <c r="A577" s="19"/>
    </row>
    <row r="578" spans="1:1" ht="13.2">
      <c r="A578" s="19"/>
    </row>
    <row r="579" spans="1:1" ht="13.2">
      <c r="A579" s="19"/>
    </row>
    <row r="580" spans="1:1" ht="13.2">
      <c r="A580" s="19"/>
    </row>
    <row r="581" spans="1:1" ht="13.2">
      <c r="A581" s="19"/>
    </row>
    <row r="582" spans="1:1" ht="13.2">
      <c r="A582" s="19"/>
    </row>
    <row r="583" spans="1:1" ht="13.2">
      <c r="A583" s="19"/>
    </row>
    <row r="584" spans="1:1" ht="13.2">
      <c r="A584" s="19"/>
    </row>
    <row r="585" spans="1:1" ht="13.2">
      <c r="A585" s="19"/>
    </row>
    <row r="586" spans="1:1" ht="13.2">
      <c r="A586" s="19"/>
    </row>
    <row r="587" spans="1:1" ht="13.2">
      <c r="A587" s="19"/>
    </row>
    <row r="588" spans="1:1" ht="13.2">
      <c r="A588" s="19"/>
    </row>
    <row r="589" spans="1:1" ht="13.2">
      <c r="A589" s="19"/>
    </row>
    <row r="590" spans="1:1" ht="13.2">
      <c r="A590" s="19"/>
    </row>
    <row r="591" spans="1:1" ht="13.2">
      <c r="A591" s="19"/>
    </row>
    <row r="592" spans="1:1" ht="13.2">
      <c r="A592" s="19"/>
    </row>
    <row r="593" spans="1:1" ht="13.2">
      <c r="A593" s="19"/>
    </row>
    <row r="594" spans="1:1" ht="13.2">
      <c r="A594" s="19"/>
    </row>
    <row r="595" spans="1:1" ht="13.2">
      <c r="A595" s="19"/>
    </row>
    <row r="596" spans="1:1" ht="13.2">
      <c r="A596" s="19"/>
    </row>
    <row r="597" spans="1:1" ht="13.2">
      <c r="A597" s="19"/>
    </row>
    <row r="598" spans="1:1" ht="13.2">
      <c r="A598" s="19"/>
    </row>
    <row r="599" spans="1:1" ht="13.2">
      <c r="A599" s="19"/>
    </row>
    <row r="600" spans="1:1" ht="13.2">
      <c r="A600" s="19"/>
    </row>
    <row r="601" spans="1:1" ht="13.2">
      <c r="A601" s="19"/>
    </row>
    <row r="602" spans="1:1" ht="13.2">
      <c r="A602" s="19"/>
    </row>
    <row r="603" spans="1:1" ht="13.2">
      <c r="A603" s="19"/>
    </row>
    <row r="604" spans="1:1" ht="13.2">
      <c r="A604" s="19"/>
    </row>
    <row r="605" spans="1:1" ht="13.2">
      <c r="A605" s="19"/>
    </row>
    <row r="606" spans="1:1" ht="13.2">
      <c r="A606" s="19"/>
    </row>
    <row r="607" spans="1:1" ht="13.2">
      <c r="A607" s="19"/>
    </row>
    <row r="608" spans="1:1" ht="13.2">
      <c r="A608" s="19"/>
    </row>
    <row r="609" spans="1:1" ht="13.2">
      <c r="A609" s="19"/>
    </row>
    <row r="610" spans="1:1" ht="13.2">
      <c r="A610" s="19"/>
    </row>
    <row r="611" spans="1:1" ht="13.2">
      <c r="A611" s="19"/>
    </row>
    <row r="612" spans="1:1" ht="13.2">
      <c r="A612" s="19"/>
    </row>
    <row r="613" spans="1:1" ht="13.2">
      <c r="A613" s="19"/>
    </row>
    <row r="614" spans="1:1" ht="13.2">
      <c r="A614" s="19"/>
    </row>
    <row r="615" spans="1:1" ht="13.2">
      <c r="A615" s="19"/>
    </row>
    <row r="616" spans="1:1" ht="13.2">
      <c r="A616" s="19"/>
    </row>
    <row r="617" spans="1:1" ht="13.2">
      <c r="A617" s="19"/>
    </row>
    <row r="618" spans="1:1" ht="13.2">
      <c r="A618" s="19"/>
    </row>
    <row r="619" spans="1:1" ht="13.2">
      <c r="A619" s="19"/>
    </row>
    <row r="620" spans="1:1" ht="13.2">
      <c r="A620" s="19"/>
    </row>
    <row r="621" spans="1:1" ht="13.2">
      <c r="A621" s="19"/>
    </row>
    <row r="622" spans="1:1" ht="13.2">
      <c r="A622" s="19"/>
    </row>
    <row r="623" spans="1:1" ht="13.2">
      <c r="A623" s="19"/>
    </row>
    <row r="624" spans="1:1" ht="13.2">
      <c r="A624" s="19"/>
    </row>
    <row r="625" spans="1:1" ht="13.2">
      <c r="A625" s="19"/>
    </row>
    <row r="626" spans="1:1" ht="13.2">
      <c r="A626" s="19"/>
    </row>
    <row r="627" spans="1:1" ht="13.2">
      <c r="A627" s="19"/>
    </row>
    <row r="628" spans="1:1" ht="13.2">
      <c r="A628" s="19"/>
    </row>
    <row r="629" spans="1:1" ht="13.2">
      <c r="A629" s="19"/>
    </row>
    <row r="630" spans="1:1" ht="13.2">
      <c r="A630" s="19"/>
    </row>
    <row r="631" spans="1:1" ht="13.2">
      <c r="A631" s="19"/>
    </row>
    <row r="632" spans="1:1" ht="13.2">
      <c r="A632" s="19"/>
    </row>
    <row r="633" spans="1:1" ht="13.2">
      <c r="A633" s="19"/>
    </row>
    <row r="634" spans="1:1" ht="13.2">
      <c r="A634" s="19"/>
    </row>
    <row r="635" spans="1:1" ht="13.2">
      <c r="A635" s="19"/>
    </row>
    <row r="636" spans="1:1" ht="13.2">
      <c r="A636" s="19"/>
    </row>
    <row r="637" spans="1:1" ht="13.2">
      <c r="A637" s="19"/>
    </row>
    <row r="638" spans="1:1" ht="13.2">
      <c r="A638" s="19"/>
    </row>
    <row r="639" spans="1:1" ht="13.2">
      <c r="A639" s="19"/>
    </row>
    <row r="640" spans="1:1" ht="13.2">
      <c r="A640" s="19"/>
    </row>
    <row r="641" spans="1:1" ht="13.2">
      <c r="A641" s="19"/>
    </row>
    <row r="642" spans="1:1" ht="13.2">
      <c r="A642" s="19"/>
    </row>
    <row r="643" spans="1:1" ht="13.2">
      <c r="A643" s="19"/>
    </row>
    <row r="644" spans="1:1" ht="13.2">
      <c r="A644" s="19"/>
    </row>
    <row r="645" spans="1:1" ht="13.2">
      <c r="A645" s="19"/>
    </row>
    <row r="646" spans="1:1" ht="13.2">
      <c r="A646" s="19"/>
    </row>
    <row r="647" spans="1:1" ht="13.2">
      <c r="A647" s="19"/>
    </row>
    <row r="648" spans="1:1" ht="13.2">
      <c r="A648" s="19"/>
    </row>
    <row r="649" spans="1:1" ht="13.2">
      <c r="A649" s="19"/>
    </row>
    <row r="650" spans="1:1" ht="13.2">
      <c r="A650" s="19"/>
    </row>
    <row r="651" spans="1:1" ht="13.2">
      <c r="A651" s="19"/>
    </row>
    <row r="652" spans="1:1" ht="13.2">
      <c r="A652" s="19"/>
    </row>
    <row r="653" spans="1:1" ht="13.2">
      <c r="A653" s="19"/>
    </row>
    <row r="654" spans="1:1" ht="13.2">
      <c r="A654" s="19"/>
    </row>
    <row r="655" spans="1:1" ht="13.2">
      <c r="A655" s="19"/>
    </row>
    <row r="656" spans="1:1" ht="13.2">
      <c r="A656" s="19"/>
    </row>
    <row r="657" spans="1:1" ht="13.2">
      <c r="A657" s="19"/>
    </row>
    <row r="658" spans="1:1" ht="13.2">
      <c r="A658" s="19"/>
    </row>
    <row r="659" spans="1:1" ht="13.2">
      <c r="A659" s="19"/>
    </row>
    <row r="660" spans="1:1" ht="13.2">
      <c r="A660" s="19"/>
    </row>
    <row r="661" spans="1:1" ht="13.2">
      <c r="A661" s="19"/>
    </row>
    <row r="662" spans="1:1" ht="13.2">
      <c r="A662" s="19"/>
    </row>
    <row r="663" spans="1:1" ht="13.2">
      <c r="A663" s="19"/>
    </row>
    <row r="664" spans="1:1" ht="13.2">
      <c r="A664" s="19"/>
    </row>
    <row r="665" spans="1:1" ht="13.2">
      <c r="A665" s="19"/>
    </row>
    <row r="666" spans="1:1" ht="13.2">
      <c r="A666" s="19"/>
    </row>
    <row r="667" spans="1:1" ht="13.2">
      <c r="A667" s="19"/>
    </row>
    <row r="668" spans="1:1" ht="13.2">
      <c r="A668" s="19"/>
    </row>
    <row r="669" spans="1:1" ht="13.2">
      <c r="A669" s="19"/>
    </row>
    <row r="670" spans="1:1" ht="13.2">
      <c r="A670" s="19"/>
    </row>
    <row r="671" spans="1:1" ht="13.2">
      <c r="A671" s="19"/>
    </row>
    <row r="672" spans="1:1" ht="13.2">
      <c r="A672" s="19"/>
    </row>
    <row r="673" spans="1:1" ht="13.2">
      <c r="A673" s="19"/>
    </row>
    <row r="674" spans="1:1" ht="13.2">
      <c r="A674" s="19"/>
    </row>
    <row r="675" spans="1:1" ht="13.2">
      <c r="A675" s="19"/>
    </row>
    <row r="676" spans="1:1" ht="13.2">
      <c r="A676" s="19"/>
    </row>
    <row r="677" spans="1:1" ht="13.2">
      <c r="A677" s="19"/>
    </row>
    <row r="678" spans="1:1" ht="13.2">
      <c r="A678" s="19"/>
    </row>
    <row r="679" spans="1:1" ht="13.2">
      <c r="A679" s="19"/>
    </row>
    <row r="680" spans="1:1" ht="13.2">
      <c r="A680" s="19"/>
    </row>
    <row r="681" spans="1:1" ht="13.2">
      <c r="A681" s="19"/>
    </row>
    <row r="682" spans="1:1" ht="13.2">
      <c r="A682" s="19"/>
    </row>
    <row r="683" spans="1:1" ht="13.2">
      <c r="A683" s="19"/>
    </row>
    <row r="684" spans="1:1" ht="13.2">
      <c r="A684" s="19"/>
    </row>
    <row r="685" spans="1:1" ht="13.2">
      <c r="A685" s="19"/>
    </row>
    <row r="686" spans="1:1" ht="13.2">
      <c r="A686" s="19"/>
    </row>
    <row r="687" spans="1:1" ht="13.2">
      <c r="A687" s="19"/>
    </row>
    <row r="688" spans="1:1" ht="13.2">
      <c r="A688" s="19"/>
    </row>
    <row r="689" spans="1:1" ht="13.2">
      <c r="A689" s="19"/>
    </row>
    <row r="690" spans="1:1" ht="13.2">
      <c r="A690" s="19"/>
    </row>
    <row r="691" spans="1:1" ht="13.2">
      <c r="A691" s="19"/>
    </row>
    <row r="692" spans="1:1" ht="13.2">
      <c r="A692" s="19"/>
    </row>
    <row r="693" spans="1:1" ht="13.2">
      <c r="A693" s="19"/>
    </row>
    <row r="694" spans="1:1" ht="13.2">
      <c r="A694" s="19"/>
    </row>
    <row r="695" spans="1:1" ht="13.2">
      <c r="A695" s="19"/>
    </row>
    <row r="696" spans="1:1" ht="13.2">
      <c r="A696" s="19"/>
    </row>
    <row r="697" spans="1:1" ht="13.2">
      <c r="A697" s="19"/>
    </row>
    <row r="698" spans="1:1" ht="13.2">
      <c r="A698" s="19"/>
    </row>
    <row r="699" spans="1:1" ht="13.2">
      <c r="A699" s="19"/>
    </row>
    <row r="700" spans="1:1" ht="13.2">
      <c r="A700" s="19"/>
    </row>
    <row r="701" spans="1:1" ht="13.2">
      <c r="A701" s="19"/>
    </row>
    <row r="702" spans="1:1" ht="13.2">
      <c r="A702" s="19"/>
    </row>
    <row r="703" spans="1:1" ht="13.2">
      <c r="A703" s="19"/>
    </row>
    <row r="704" spans="1:1" ht="13.2">
      <c r="A704" s="19"/>
    </row>
    <row r="705" spans="1:1" ht="13.2">
      <c r="A705" s="19"/>
    </row>
    <row r="706" spans="1:1" ht="13.2">
      <c r="A706" s="19"/>
    </row>
    <row r="707" spans="1:1" ht="13.2">
      <c r="A707" s="19"/>
    </row>
    <row r="708" spans="1:1" ht="13.2">
      <c r="A708" s="19"/>
    </row>
    <row r="709" spans="1:1" ht="13.2">
      <c r="A709" s="19"/>
    </row>
    <row r="710" spans="1:1" ht="13.2">
      <c r="A710" s="19"/>
    </row>
    <row r="711" spans="1:1" ht="13.2">
      <c r="A711" s="19"/>
    </row>
    <row r="712" spans="1:1" ht="13.2">
      <c r="A712" s="19"/>
    </row>
    <row r="713" spans="1:1" ht="13.2">
      <c r="A713" s="19"/>
    </row>
    <row r="714" spans="1:1" ht="13.2">
      <c r="A714" s="19"/>
    </row>
    <row r="715" spans="1:1" ht="13.2">
      <c r="A715" s="19"/>
    </row>
    <row r="716" spans="1:1" ht="13.2">
      <c r="A716" s="19"/>
    </row>
    <row r="717" spans="1:1" ht="13.2">
      <c r="A717" s="19"/>
    </row>
    <row r="718" spans="1:1" ht="13.2">
      <c r="A718" s="19"/>
    </row>
    <row r="719" spans="1:1" ht="13.2">
      <c r="A719" s="19"/>
    </row>
    <row r="720" spans="1:1" ht="13.2">
      <c r="A720" s="19"/>
    </row>
    <row r="721" spans="1:1" ht="13.2">
      <c r="A721" s="19"/>
    </row>
    <row r="722" spans="1:1" ht="13.2">
      <c r="A722" s="19"/>
    </row>
    <row r="723" spans="1:1" ht="13.2">
      <c r="A723" s="19"/>
    </row>
    <row r="724" spans="1:1" ht="13.2">
      <c r="A724" s="19"/>
    </row>
    <row r="725" spans="1:1" ht="13.2">
      <c r="A725" s="19"/>
    </row>
    <row r="726" spans="1:1" ht="13.2">
      <c r="A726" s="19"/>
    </row>
    <row r="727" spans="1:1" ht="13.2">
      <c r="A727" s="19"/>
    </row>
    <row r="728" spans="1:1" ht="13.2">
      <c r="A728" s="19"/>
    </row>
    <row r="729" spans="1:1" ht="13.2">
      <c r="A729" s="19"/>
    </row>
    <row r="730" spans="1:1" ht="13.2">
      <c r="A730" s="19"/>
    </row>
    <row r="731" spans="1:1" ht="13.2">
      <c r="A731" s="19"/>
    </row>
    <row r="732" spans="1:1" ht="13.2">
      <c r="A732" s="19"/>
    </row>
    <row r="733" spans="1:1" ht="13.2">
      <c r="A733" s="19"/>
    </row>
    <row r="734" spans="1:1" ht="13.2">
      <c r="A734" s="19"/>
    </row>
    <row r="735" spans="1:1" ht="13.2">
      <c r="A735" s="19"/>
    </row>
    <row r="736" spans="1:1" ht="13.2">
      <c r="A736" s="19"/>
    </row>
    <row r="737" spans="1:1" ht="13.2">
      <c r="A737" s="19"/>
    </row>
    <row r="738" spans="1:1" ht="13.2">
      <c r="A738" s="19"/>
    </row>
    <row r="739" spans="1:1" ht="13.2">
      <c r="A739" s="19"/>
    </row>
    <row r="740" spans="1:1" ht="13.2">
      <c r="A740" s="19"/>
    </row>
    <row r="741" spans="1:1" ht="13.2">
      <c r="A741" s="19"/>
    </row>
    <row r="742" spans="1:1" ht="13.2">
      <c r="A742" s="19"/>
    </row>
    <row r="743" spans="1:1" ht="13.2">
      <c r="A743" s="19"/>
    </row>
    <row r="744" spans="1:1" ht="13.2">
      <c r="A744" s="19"/>
    </row>
    <row r="745" spans="1:1" ht="13.2">
      <c r="A745" s="19"/>
    </row>
    <row r="746" spans="1:1" ht="13.2">
      <c r="A746" s="19"/>
    </row>
    <row r="747" spans="1:1" ht="13.2">
      <c r="A747" s="19"/>
    </row>
    <row r="748" spans="1:1" ht="13.2">
      <c r="A748" s="19"/>
    </row>
    <row r="749" spans="1:1" ht="13.2">
      <c r="A749" s="19"/>
    </row>
    <row r="750" spans="1:1" ht="13.2">
      <c r="A750" s="19"/>
    </row>
    <row r="751" spans="1:1" ht="13.2">
      <c r="A751" s="19"/>
    </row>
    <row r="752" spans="1:1" ht="13.2">
      <c r="A752" s="19"/>
    </row>
    <row r="753" spans="1:1" ht="13.2">
      <c r="A753" s="19"/>
    </row>
    <row r="754" spans="1:1" ht="13.2">
      <c r="A754" s="19"/>
    </row>
    <row r="755" spans="1:1" ht="13.2">
      <c r="A755" s="19"/>
    </row>
    <row r="756" spans="1:1" ht="13.2">
      <c r="A756" s="19"/>
    </row>
    <row r="757" spans="1:1" ht="13.2">
      <c r="A757" s="19"/>
    </row>
    <row r="758" spans="1:1" ht="13.2">
      <c r="A758" s="19"/>
    </row>
    <row r="759" spans="1:1" ht="13.2">
      <c r="A759" s="19"/>
    </row>
    <row r="760" spans="1:1" ht="13.2">
      <c r="A760" s="19"/>
    </row>
    <row r="761" spans="1:1" ht="13.2">
      <c r="A761" s="19"/>
    </row>
  </sheetData>
  <mergeCells count="3">
    <mergeCell ref="A2:A5"/>
    <mergeCell ref="A1:L1"/>
    <mergeCell ref="C6:L6"/>
  </mergeCells>
  <conditionalFormatting sqref="C7:C24">
    <cfRule type="expression" dxfId="13" priority="1">
      <formula>C7&gt;C$5</formula>
    </cfRule>
  </conditionalFormatting>
  <conditionalFormatting sqref="F7:G24">
    <cfRule type="expression" dxfId="12" priority="2">
      <formula>F7&gt;F$5</formula>
    </cfRule>
  </conditionalFormatting>
  <conditionalFormatting sqref="J7:L24">
    <cfRule type="expression" dxfId="11" priority="3">
      <formula>J7&gt;J$5</formula>
    </cfRule>
  </conditionalFormatting>
  <conditionalFormatting sqref="A2:A5">
    <cfRule type="notContainsBlanks" dxfId="10" priority="4">
      <formula>LEN(TRIM(A2))&gt;0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751"/>
  <sheetViews>
    <sheetView workbookViewId="0">
      <pane ySplit="6" topLeftCell="A7" activePane="bottomLeft" state="frozen"/>
      <selection pane="bottomLeft" activeCell="B8" sqref="B8"/>
    </sheetView>
  </sheetViews>
  <sheetFormatPr defaultColWidth="14.44140625" defaultRowHeight="15.75" customHeight="1"/>
  <cols>
    <col min="1" max="1" width="13.44140625" customWidth="1"/>
    <col min="2" max="2" width="43.109375" customWidth="1"/>
    <col min="3" max="11" width="11.5546875" customWidth="1"/>
  </cols>
  <sheetData>
    <row r="1" spans="1:11" ht="17.399999999999999">
      <c r="A1" s="44" t="str">
        <f ca="1">CONCATENATE("Attendance Upto ",TEXT(DATE(2017,MONTH(NOW())-1,1),"mmmm")," 2018")</f>
        <v>Attendance Upto January 2018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ht="79.2">
      <c r="A2" s="26" t="s">
        <v>103</v>
      </c>
      <c r="B2" s="1" t="s">
        <v>1</v>
      </c>
      <c r="C2" s="2" t="s">
        <v>32</v>
      </c>
      <c r="D2" s="2" t="s">
        <v>33</v>
      </c>
      <c r="E2" s="2" t="s">
        <v>34</v>
      </c>
      <c r="F2" s="2" t="s">
        <v>34</v>
      </c>
      <c r="G2" s="2" t="s">
        <v>35</v>
      </c>
      <c r="H2" s="2" t="s">
        <v>104</v>
      </c>
      <c r="I2" s="2" t="s">
        <v>105</v>
      </c>
      <c r="J2" s="2" t="s">
        <v>106</v>
      </c>
      <c r="K2" s="2"/>
    </row>
    <row r="3" spans="1:11" ht="17.399999999999999">
      <c r="A3" s="52" t="s">
        <v>107</v>
      </c>
      <c r="B3" s="4" t="s">
        <v>9</v>
      </c>
      <c r="C3" s="5" t="s">
        <v>39</v>
      </c>
      <c r="D3" s="5" t="s">
        <v>40</v>
      </c>
      <c r="E3" s="5" t="s">
        <v>39</v>
      </c>
      <c r="F3" s="5" t="s">
        <v>40</v>
      </c>
      <c r="G3" s="5"/>
      <c r="H3" s="5" t="s">
        <v>108</v>
      </c>
      <c r="I3" s="5" t="s">
        <v>109</v>
      </c>
      <c r="J3" s="5" t="s">
        <v>110</v>
      </c>
      <c r="K3" s="5"/>
    </row>
    <row r="4" spans="1:11" ht="17.399999999999999">
      <c r="A4" s="42"/>
      <c r="B4" s="6" t="s">
        <v>14</v>
      </c>
      <c r="C4" s="27" t="str">
        <f ca="1">IFERROR(__xludf.DUMMYFUNCTION("ImportRange(""1-KQbOq_OF8Zvv9s2IwqWuiu36wvu1yoGRpMtGz0uFzc"",""SEM2!n4"")"),"20")</f>
        <v>20</v>
      </c>
      <c r="D4" s="7" t="str">
        <f ca="1">IFERROR(__xludf.DUMMYFUNCTION("ImportRange(""1vFV8Qd6n0MrPHYBeVp1Y_eB_kbiC7J9TT1whrvu4Vkc"",""sem2!s4"")"),"19")</f>
        <v>19</v>
      </c>
      <c r="E4" s="7" t="str">
        <f ca="1">IFERROR(__xludf.DUMMYFUNCTION("ImportRange(""1-KQbOq_OF8Zvv9s2IwqWuiu36wvu1yoGRpMtGz0uFzc"",""SEM2!o4"")"),"5")</f>
        <v>5</v>
      </c>
      <c r="F4" s="7" t="str">
        <f ca="1">IFERROR(__xludf.DUMMYFUNCTION("ImportRange(""1vFV8Qd6n0MrPHYBeVp1Y_eB_kbiC7J9TT1whrvu4Vkc"",""sem2!T4"")"),"11")</f>
        <v>11</v>
      </c>
      <c r="G4" s="7">
        <f t="shared" ref="G4:G5" ca="1" si="0">E4+F4</f>
        <v>16</v>
      </c>
      <c r="H4" s="7" t="str">
        <f ca="1">IFERROR(__xludf.DUMMYFUNCTION("ImportRange(""1cuHU18bgg3BYG1w3xCJzxwXR4awLsrxl306BRvyNzss"",""SEM2!Q4"")"),"22")</f>
        <v>22</v>
      </c>
      <c r="I4" s="7" t="str">
        <f ca="1">IFERROR(__xludf.DUMMYFUNCTION("ImportRange(""1JW2fJwhqZP_1pbqYI5mm09mS5LIzumbBcPgK5ZC0bcU"",""SEM2!Q4"")"),"8")</f>
        <v>8</v>
      </c>
      <c r="J4" s="7" t="str">
        <f ca="1">IFERROR(__xludf.DUMMYFUNCTION("ImportRange(""1eDh0bZprejd8Sk-g0arGWs1CguB5h65CsNZb4ifRJyc"",""SEM2!Q4"")"),"13")</f>
        <v>13</v>
      </c>
      <c r="K4" s="7"/>
    </row>
    <row r="5" spans="1:11" ht="17.399999999999999">
      <c r="A5" s="43"/>
      <c r="B5" s="9" t="s">
        <v>15</v>
      </c>
      <c r="C5" s="10">
        <f t="shared" ref="C5:F5" ca="1" si="1">FLOOR(C4/4,1)</f>
        <v>5</v>
      </c>
      <c r="D5" s="10">
        <f t="shared" ca="1" si="1"/>
        <v>4</v>
      </c>
      <c r="E5" s="10">
        <f t="shared" ca="1" si="1"/>
        <v>1</v>
      </c>
      <c r="F5" s="10">
        <f t="shared" ca="1" si="1"/>
        <v>2</v>
      </c>
      <c r="G5" s="10">
        <f t="shared" ca="1" si="0"/>
        <v>3</v>
      </c>
      <c r="H5" s="10">
        <f t="shared" ref="H5:J5" ca="1" si="2">FLOOR(H4/4,1)</f>
        <v>5</v>
      </c>
      <c r="I5" s="10">
        <f t="shared" ca="1" si="2"/>
        <v>2</v>
      </c>
      <c r="J5" s="10">
        <f t="shared" ca="1" si="2"/>
        <v>3</v>
      </c>
      <c r="K5" s="10"/>
    </row>
    <row r="6" spans="1:11" ht="17.399999999999999">
      <c r="A6" s="12" t="s">
        <v>16</v>
      </c>
      <c r="B6" s="28" t="s">
        <v>17</v>
      </c>
      <c r="C6" s="50" t="s">
        <v>199</v>
      </c>
      <c r="D6" s="45"/>
      <c r="E6" s="45"/>
      <c r="F6" s="45"/>
      <c r="G6" s="45"/>
      <c r="H6" s="45"/>
      <c r="I6" s="45"/>
      <c r="J6" s="45"/>
      <c r="K6" s="46"/>
    </row>
    <row r="7" spans="1:11" ht="18">
      <c r="A7" s="14">
        <v>2100</v>
      </c>
      <c r="B7" s="15" t="s">
        <v>111</v>
      </c>
      <c r="C7" s="39">
        <f ca="1">'SOC PSY'!C7/'SOC PSY'!C$4</f>
        <v>0.7</v>
      </c>
      <c r="D7" s="39">
        <f ca="1">'SOC PSY'!D7/'SOC PSY'!D$4</f>
        <v>0.68421052631578949</v>
      </c>
      <c r="E7" s="39">
        <f ca="1">'SOC PSY'!E7/'SOC PSY'!E$4</f>
        <v>1</v>
      </c>
      <c r="F7" s="39">
        <f ca="1">'SOC PSY'!F7/'SOC PSY'!F$4</f>
        <v>0.45454545454545453</v>
      </c>
      <c r="G7" s="39">
        <f ca="1">'SOC PSY'!G7/'SOC PSY'!G$4</f>
        <v>0.625</v>
      </c>
      <c r="H7" s="39">
        <f ca="1">'SOC PSY'!H7/'SOC PSY'!H$4</f>
        <v>0.77272727272727271</v>
      </c>
      <c r="I7" s="39">
        <f ca="1">'SOC PSY'!I7/'SOC PSY'!I$4</f>
        <v>0.75</v>
      </c>
      <c r="J7" s="39">
        <f ca="1">'SOC PSY'!J7/'SOC PSY'!J$4</f>
        <v>0.30769230769230771</v>
      </c>
      <c r="K7" s="16"/>
    </row>
    <row r="8" spans="1:11" ht="18">
      <c r="A8" s="14">
        <v>2101</v>
      </c>
      <c r="B8" s="15" t="s">
        <v>112</v>
      </c>
      <c r="C8" s="39">
        <f ca="1">'SOC PSY'!C8/'SOC PSY'!C$4</f>
        <v>0.8</v>
      </c>
      <c r="D8" s="39">
        <f ca="1">'SOC PSY'!D8/'SOC PSY'!D$4</f>
        <v>0.57894736842105265</v>
      </c>
      <c r="E8" s="39">
        <f ca="1">'SOC PSY'!E8/'SOC PSY'!E$4</f>
        <v>1</v>
      </c>
      <c r="F8" s="39">
        <f ca="1">'SOC PSY'!F8/'SOC PSY'!F$4</f>
        <v>0.81818181818181823</v>
      </c>
      <c r="G8" s="39">
        <f ca="1">'SOC PSY'!G8/'SOC PSY'!G$4</f>
        <v>0.875</v>
      </c>
      <c r="H8" s="39">
        <f ca="1">'SOC PSY'!H8/'SOC PSY'!H$4</f>
        <v>0.77272727272727271</v>
      </c>
      <c r="I8" s="39">
        <f ca="1">'SOC PSY'!I8/'SOC PSY'!I$4</f>
        <v>0.875</v>
      </c>
      <c r="J8" s="39">
        <f ca="1">'SOC PSY'!J8/'SOC PSY'!J$4</f>
        <v>0.53846153846153844</v>
      </c>
      <c r="K8" s="16"/>
    </row>
    <row r="9" spans="1:11" ht="18">
      <c r="A9" s="14">
        <v>2102</v>
      </c>
      <c r="B9" s="15" t="s">
        <v>113</v>
      </c>
      <c r="C9" s="39">
        <f ca="1">'SOC PSY'!C9/'SOC PSY'!C$4</f>
        <v>0.55000000000000004</v>
      </c>
      <c r="D9" s="39">
        <f ca="1">'SOC PSY'!D9/'SOC PSY'!D$4</f>
        <v>0.52631578947368418</v>
      </c>
      <c r="E9" s="39">
        <f ca="1">'SOC PSY'!E9/'SOC PSY'!E$4</f>
        <v>1</v>
      </c>
      <c r="F9" s="39">
        <f ca="1">'SOC PSY'!F9/'SOC PSY'!F$4</f>
        <v>0.63636363636363635</v>
      </c>
      <c r="G9" s="39">
        <f ca="1">'SOC PSY'!G9/'SOC PSY'!G$4</f>
        <v>0.75</v>
      </c>
      <c r="H9" s="39">
        <f ca="1">'SOC PSY'!H9/'SOC PSY'!H$4</f>
        <v>0.81818181818181823</v>
      </c>
      <c r="I9" s="39">
        <f ca="1">'SOC PSY'!I9/'SOC PSY'!I$4</f>
        <v>0.75</v>
      </c>
      <c r="J9" s="39">
        <f ca="1">'SOC PSY'!J9/'SOC PSY'!J$4</f>
        <v>0.61538461538461542</v>
      </c>
      <c r="K9" s="16"/>
    </row>
    <row r="10" spans="1:11" ht="18">
      <c r="A10" s="14">
        <v>2103</v>
      </c>
      <c r="B10" s="15" t="s">
        <v>114</v>
      </c>
      <c r="C10" s="39">
        <f ca="1">'SOC PSY'!C10/'SOC PSY'!C$4</f>
        <v>0.6</v>
      </c>
      <c r="D10" s="39">
        <f ca="1">'SOC PSY'!D10/'SOC PSY'!D$4</f>
        <v>0.57894736842105265</v>
      </c>
      <c r="E10" s="39">
        <f ca="1">'SOC PSY'!E10/'SOC PSY'!E$4</f>
        <v>0.8</v>
      </c>
      <c r="F10" s="39">
        <f ca="1">'SOC PSY'!F10/'SOC PSY'!F$4</f>
        <v>0.90909090909090906</v>
      </c>
      <c r="G10" s="39">
        <f ca="1">'SOC PSY'!G10/'SOC PSY'!G$4</f>
        <v>0.875</v>
      </c>
      <c r="H10" s="39">
        <f ca="1">'SOC PSY'!H10/'SOC PSY'!H$4</f>
        <v>0.81818181818181823</v>
      </c>
      <c r="I10" s="39">
        <f ca="1">'SOC PSY'!I10/'SOC PSY'!I$4</f>
        <v>0.5</v>
      </c>
      <c r="J10" s="39">
        <f ca="1">'SOC PSY'!J10/'SOC PSY'!J$4</f>
        <v>0.76923076923076927</v>
      </c>
      <c r="K10" s="16"/>
    </row>
    <row r="11" spans="1:11" ht="18">
      <c r="A11" s="14">
        <v>2104</v>
      </c>
      <c r="B11" s="15" t="s">
        <v>115</v>
      </c>
      <c r="C11" s="39">
        <f ca="1">'SOC PSY'!C11/'SOC PSY'!C$4</f>
        <v>0.55000000000000004</v>
      </c>
      <c r="D11" s="39">
        <f ca="1">'SOC PSY'!D11/'SOC PSY'!D$4</f>
        <v>0.68421052631578949</v>
      </c>
      <c r="E11" s="39">
        <f ca="1">'SOC PSY'!E11/'SOC PSY'!E$4</f>
        <v>0.8</v>
      </c>
      <c r="F11" s="39">
        <f ca="1">'SOC PSY'!F11/'SOC PSY'!F$4</f>
        <v>0.63636363636363635</v>
      </c>
      <c r="G11" s="39">
        <f ca="1">'SOC PSY'!G11/'SOC PSY'!G$4</f>
        <v>0.6875</v>
      </c>
      <c r="H11" s="39">
        <f ca="1">'SOC PSY'!H11/'SOC PSY'!H$4</f>
        <v>0.81818181818181823</v>
      </c>
      <c r="I11" s="39">
        <f ca="1">'SOC PSY'!I11/'SOC PSY'!I$4</f>
        <v>0.625</v>
      </c>
      <c r="J11" s="39">
        <f ca="1">'SOC PSY'!J11/'SOC PSY'!J$4</f>
        <v>0.76923076923076927</v>
      </c>
      <c r="K11" s="16"/>
    </row>
    <row r="12" spans="1:11" ht="18">
      <c r="A12" s="14">
        <v>2105</v>
      </c>
      <c r="B12" s="15" t="s">
        <v>116</v>
      </c>
      <c r="C12" s="39">
        <f ca="1">'SOC PSY'!C12/'SOC PSY'!C$4</f>
        <v>0.85</v>
      </c>
      <c r="D12" s="39">
        <f ca="1">'SOC PSY'!D12/'SOC PSY'!D$4</f>
        <v>0.68421052631578949</v>
      </c>
      <c r="E12" s="39">
        <f ca="1">'SOC PSY'!E12/'SOC PSY'!E$4</f>
        <v>1</v>
      </c>
      <c r="F12" s="39">
        <f ca="1">'SOC PSY'!F12/'SOC PSY'!F$4</f>
        <v>0.54545454545454541</v>
      </c>
      <c r="G12" s="39">
        <f ca="1">'SOC PSY'!G12/'SOC PSY'!G$4</f>
        <v>0.6875</v>
      </c>
      <c r="H12" s="39">
        <f ca="1">'SOC PSY'!H12/'SOC PSY'!H$4</f>
        <v>0.81818181818181823</v>
      </c>
      <c r="I12" s="39">
        <f ca="1">'SOC PSY'!I12/'SOC PSY'!I$4</f>
        <v>0.875</v>
      </c>
      <c r="J12" s="39">
        <f ca="1">'SOC PSY'!J12/'SOC PSY'!J$4</f>
        <v>0.46153846153846156</v>
      </c>
      <c r="K12" s="16"/>
    </row>
    <row r="13" spans="1:11" ht="18">
      <c r="A13" s="14">
        <v>2106</v>
      </c>
      <c r="B13" s="15" t="s">
        <v>117</v>
      </c>
      <c r="C13" s="39">
        <f ca="1">'SOC PSY'!C13/'SOC PSY'!C$4</f>
        <v>0.5</v>
      </c>
      <c r="D13" s="39">
        <f ca="1">'SOC PSY'!D13/'SOC PSY'!D$4</f>
        <v>0.63157894736842102</v>
      </c>
      <c r="E13" s="39">
        <f ca="1">'SOC PSY'!E13/'SOC PSY'!E$4</f>
        <v>0.8</v>
      </c>
      <c r="F13" s="39">
        <f ca="1">'SOC PSY'!F13/'SOC PSY'!F$4</f>
        <v>0.81818181818181823</v>
      </c>
      <c r="G13" s="39">
        <f ca="1">'SOC PSY'!G13/'SOC PSY'!G$4</f>
        <v>0.8125</v>
      </c>
      <c r="H13" s="39">
        <f ca="1">'SOC PSY'!H13/'SOC PSY'!H$4</f>
        <v>0.77272727272727271</v>
      </c>
      <c r="I13" s="39">
        <f ca="1">'SOC PSY'!I13/'SOC PSY'!I$4</f>
        <v>0.375</v>
      </c>
      <c r="J13" s="39">
        <f ca="1">'SOC PSY'!J13/'SOC PSY'!J$4</f>
        <v>0.53846153846153844</v>
      </c>
      <c r="K13" s="16"/>
    </row>
    <row r="14" spans="1:11" ht="18">
      <c r="A14" s="14">
        <v>2107</v>
      </c>
      <c r="B14" s="15" t="s">
        <v>118</v>
      </c>
      <c r="C14" s="39">
        <f ca="1">'SOC PSY'!C14/'SOC PSY'!C$4</f>
        <v>0.85</v>
      </c>
      <c r="D14" s="39">
        <f ca="1">'SOC PSY'!D14/'SOC PSY'!D$4</f>
        <v>0.89473684210526316</v>
      </c>
      <c r="E14" s="39">
        <f ca="1">'SOC PSY'!E14/'SOC PSY'!E$4</f>
        <v>1</v>
      </c>
      <c r="F14" s="39">
        <f ca="1">'SOC PSY'!F14/'SOC PSY'!F$4</f>
        <v>1</v>
      </c>
      <c r="G14" s="39">
        <f ca="1">'SOC PSY'!G14/'SOC PSY'!G$4</f>
        <v>1</v>
      </c>
      <c r="H14" s="39">
        <f ca="1">'SOC PSY'!H14/'SOC PSY'!H$4</f>
        <v>0.90909090909090906</v>
      </c>
      <c r="I14" s="39">
        <f ca="1">'SOC PSY'!I14/'SOC PSY'!I$4</f>
        <v>0.75</v>
      </c>
      <c r="J14" s="39">
        <f ca="1">'SOC PSY'!J14/'SOC PSY'!J$4</f>
        <v>1</v>
      </c>
      <c r="K14" s="16"/>
    </row>
    <row r="15" spans="1:11" ht="18">
      <c r="A15" s="14">
        <v>2108</v>
      </c>
      <c r="B15" s="15" t="s">
        <v>119</v>
      </c>
      <c r="C15" s="39">
        <f ca="1">'SOC PSY'!C15/'SOC PSY'!C$4</f>
        <v>0.6</v>
      </c>
      <c r="D15" s="39">
        <f ca="1">'SOC PSY'!D15/'SOC PSY'!D$4</f>
        <v>0.52631578947368418</v>
      </c>
      <c r="E15" s="39">
        <f ca="1">'SOC PSY'!E15/'SOC PSY'!E$4</f>
        <v>1</v>
      </c>
      <c r="F15" s="39">
        <f ca="1">'SOC PSY'!F15/'SOC PSY'!F$4</f>
        <v>0.81818181818181823</v>
      </c>
      <c r="G15" s="39">
        <f ca="1">'SOC PSY'!G15/'SOC PSY'!G$4</f>
        <v>0.875</v>
      </c>
      <c r="H15" s="39">
        <f ca="1">'SOC PSY'!H15/'SOC PSY'!H$4</f>
        <v>0.72727272727272729</v>
      </c>
      <c r="I15" s="39">
        <f ca="1">'SOC PSY'!I15/'SOC PSY'!I$4</f>
        <v>0.625</v>
      </c>
      <c r="J15" s="39">
        <f ca="1">'SOC PSY'!J15/'SOC PSY'!J$4</f>
        <v>0.84615384615384615</v>
      </c>
      <c r="K15" s="16"/>
    </row>
    <row r="16" spans="1:11" ht="18">
      <c r="A16" s="14">
        <v>2109</v>
      </c>
      <c r="B16" s="15" t="s">
        <v>120</v>
      </c>
      <c r="C16" s="39">
        <f ca="1">'SOC PSY'!C16/'SOC PSY'!C$4</f>
        <v>0.35</v>
      </c>
      <c r="D16" s="39">
        <f ca="1">'SOC PSY'!D16/'SOC PSY'!D$4</f>
        <v>0.31578947368421051</v>
      </c>
      <c r="E16" s="39">
        <f ca="1">'SOC PSY'!E16/'SOC PSY'!E$4</f>
        <v>0.6</v>
      </c>
      <c r="F16" s="39">
        <f ca="1">'SOC PSY'!F16/'SOC PSY'!F$4</f>
        <v>0.27272727272727271</v>
      </c>
      <c r="G16" s="39">
        <f ca="1">'SOC PSY'!G16/'SOC PSY'!G$4</f>
        <v>0.375</v>
      </c>
      <c r="H16" s="39">
        <f ca="1">'SOC PSY'!H16/'SOC PSY'!H$4</f>
        <v>0.45454545454545453</v>
      </c>
      <c r="I16" s="39">
        <f ca="1">'SOC PSY'!I16/'SOC PSY'!I$4</f>
        <v>0.625</v>
      </c>
      <c r="J16" s="39">
        <f ca="1">'SOC PSY'!J16/'SOC PSY'!J$4</f>
        <v>0.30769230769230771</v>
      </c>
      <c r="K16" s="16"/>
    </row>
    <row r="17" spans="1:11" ht="18">
      <c r="A17" s="14">
        <v>2110</v>
      </c>
      <c r="B17" s="15" t="s">
        <v>121</v>
      </c>
      <c r="C17" s="39">
        <f ca="1">'SOC PSY'!C17/'SOC PSY'!C$4</f>
        <v>1</v>
      </c>
      <c r="D17" s="39">
        <f ca="1">'SOC PSY'!D17/'SOC PSY'!D$4</f>
        <v>0</v>
      </c>
      <c r="E17" s="39">
        <f ca="1">'SOC PSY'!E17/'SOC PSY'!E$4</f>
        <v>1</v>
      </c>
      <c r="F17" s="39">
        <f ca="1">'SOC PSY'!F17/'SOC PSY'!F$4</f>
        <v>0</v>
      </c>
      <c r="G17" s="39">
        <f ca="1">'SOC PSY'!G17/'SOC PSY'!G$4</f>
        <v>0.3125</v>
      </c>
      <c r="H17" s="39">
        <f ca="1">'SOC PSY'!H17/'SOC PSY'!H$4</f>
        <v>1</v>
      </c>
      <c r="I17" s="39">
        <f ca="1">'SOC PSY'!I17/'SOC PSY'!I$4</f>
        <v>0.875</v>
      </c>
      <c r="J17" s="39">
        <f ca="1">'SOC PSY'!J17/'SOC PSY'!J$4</f>
        <v>1</v>
      </c>
      <c r="K17" s="16"/>
    </row>
    <row r="18" spans="1:11" ht="18">
      <c r="A18" s="14">
        <v>2111</v>
      </c>
      <c r="B18" s="15" t="s">
        <v>122</v>
      </c>
      <c r="C18" s="39">
        <f ca="1">'SOC PSY'!C18/'SOC PSY'!C$4</f>
        <v>0.35</v>
      </c>
      <c r="D18" s="39">
        <f ca="1">'SOC PSY'!D18/'SOC PSY'!D$4</f>
        <v>0.31578947368421051</v>
      </c>
      <c r="E18" s="39">
        <f ca="1">'SOC PSY'!E18/'SOC PSY'!E$4</f>
        <v>0.6</v>
      </c>
      <c r="F18" s="39">
        <f ca="1">'SOC PSY'!F18/'SOC PSY'!F$4</f>
        <v>0.54545454545454541</v>
      </c>
      <c r="G18" s="39">
        <f ca="1">'SOC PSY'!G18/'SOC PSY'!G$4</f>
        <v>0.5625</v>
      </c>
      <c r="H18" s="39">
        <f ca="1">'SOC PSY'!H18/'SOC PSY'!H$4</f>
        <v>0.40909090909090912</v>
      </c>
      <c r="I18" s="39">
        <f ca="1">'SOC PSY'!I18/'SOC PSY'!I$4</f>
        <v>0.125</v>
      </c>
      <c r="J18" s="39">
        <f ca="1">'SOC PSY'!J18/'SOC PSY'!J$4</f>
        <v>0.30769230769230771</v>
      </c>
      <c r="K18" s="16"/>
    </row>
    <row r="19" spans="1:11" ht="18">
      <c r="A19" s="14">
        <v>2112</v>
      </c>
      <c r="B19" s="15" t="s">
        <v>123</v>
      </c>
      <c r="C19" s="39">
        <f ca="1">'SOC PSY'!C19/'SOC PSY'!C$4</f>
        <v>0.35</v>
      </c>
      <c r="D19" s="39">
        <f ca="1">'SOC PSY'!D19/'SOC PSY'!D$4</f>
        <v>0.47368421052631576</v>
      </c>
      <c r="E19" s="39">
        <f ca="1">'SOC PSY'!E19/'SOC PSY'!E$4</f>
        <v>0.4</v>
      </c>
      <c r="F19" s="39">
        <f ca="1">'SOC PSY'!F19/'SOC PSY'!F$4</f>
        <v>0.36363636363636365</v>
      </c>
      <c r="G19" s="39">
        <f ca="1">'SOC PSY'!G19/'SOC PSY'!G$4</f>
        <v>0.375</v>
      </c>
      <c r="H19" s="39">
        <f ca="1">'SOC PSY'!H19/'SOC PSY'!H$4</f>
        <v>0.5</v>
      </c>
      <c r="I19" s="39">
        <f ca="1">'SOC PSY'!I19/'SOC PSY'!I$4</f>
        <v>0.375</v>
      </c>
      <c r="J19" s="39">
        <f ca="1">'SOC PSY'!J19/'SOC PSY'!J$4</f>
        <v>0.53846153846153844</v>
      </c>
      <c r="K19" s="16"/>
    </row>
    <row r="20" spans="1:11" ht="18">
      <c r="A20" s="14">
        <v>2113</v>
      </c>
      <c r="B20" s="15" t="s">
        <v>124</v>
      </c>
      <c r="C20" s="39">
        <f ca="1">'SOC PSY'!C20/'SOC PSY'!C$4</f>
        <v>0.95</v>
      </c>
      <c r="D20" s="39">
        <f ca="1">'SOC PSY'!D20/'SOC PSY'!D$4</f>
        <v>0.94736842105263153</v>
      </c>
      <c r="E20" s="39">
        <f ca="1">'SOC PSY'!E20/'SOC PSY'!E$4</f>
        <v>1</v>
      </c>
      <c r="F20" s="39">
        <f ca="1">'SOC PSY'!F20/'SOC PSY'!F$4</f>
        <v>0.90909090909090906</v>
      </c>
      <c r="G20" s="39">
        <f ca="1">'SOC PSY'!G20/'SOC PSY'!G$4</f>
        <v>0.9375</v>
      </c>
      <c r="H20" s="39">
        <f ca="1">'SOC PSY'!H20/'SOC PSY'!H$4</f>
        <v>0.95454545454545459</v>
      </c>
      <c r="I20" s="39">
        <f ca="1">'SOC PSY'!I20/'SOC PSY'!I$4</f>
        <v>0.875</v>
      </c>
      <c r="J20" s="39">
        <f ca="1">'SOC PSY'!J20/'SOC PSY'!J$4</f>
        <v>0.76923076923076927</v>
      </c>
      <c r="K20" s="16"/>
    </row>
    <row r="21" spans="1:11" ht="18">
      <c r="A21" s="14">
        <v>2114</v>
      </c>
      <c r="B21" s="15" t="s">
        <v>125</v>
      </c>
      <c r="C21" s="39">
        <f ca="1">'SOC PSY'!C21/'SOC PSY'!C$4</f>
        <v>0.15</v>
      </c>
      <c r="D21" s="39">
        <f ca="1">'SOC PSY'!D21/'SOC PSY'!D$4</f>
        <v>0.26315789473684209</v>
      </c>
      <c r="E21" s="39">
        <f ca="1">'SOC PSY'!E21/'SOC PSY'!E$4</f>
        <v>0.6</v>
      </c>
      <c r="F21" s="39">
        <f ca="1">'SOC PSY'!F21/'SOC PSY'!F$4</f>
        <v>0.36363636363636365</v>
      </c>
      <c r="G21" s="39">
        <f ca="1">'SOC PSY'!G21/'SOC PSY'!G$4</f>
        <v>0.4375</v>
      </c>
      <c r="H21" s="39">
        <f ca="1">'SOC PSY'!H21/'SOC PSY'!H$4</f>
        <v>0.45454545454545453</v>
      </c>
      <c r="I21" s="39">
        <f ca="1">'SOC PSY'!I21/'SOC PSY'!I$4</f>
        <v>0.125</v>
      </c>
      <c r="J21" s="39">
        <f ca="1">'SOC PSY'!J21/'SOC PSY'!J$4</f>
        <v>0.15384615384615385</v>
      </c>
      <c r="K21" s="16"/>
    </row>
    <row r="22" spans="1:11" ht="18">
      <c r="A22" s="14">
        <v>2115</v>
      </c>
      <c r="B22" s="15" t="s">
        <v>126</v>
      </c>
      <c r="C22" s="39">
        <f ca="1">'SOC PSY'!C22/'SOC PSY'!C$4</f>
        <v>0.25</v>
      </c>
      <c r="D22" s="39">
        <f ca="1">'SOC PSY'!D22/'SOC PSY'!D$4</f>
        <v>0.10526315789473684</v>
      </c>
      <c r="E22" s="39">
        <f ca="1">'SOC PSY'!E22/'SOC PSY'!E$4</f>
        <v>0.8</v>
      </c>
      <c r="F22" s="39">
        <f ca="1">'SOC PSY'!F22/'SOC PSY'!F$4</f>
        <v>0.45454545454545453</v>
      </c>
      <c r="G22" s="39">
        <f ca="1">'SOC PSY'!G22/'SOC PSY'!G$4</f>
        <v>0.5625</v>
      </c>
      <c r="H22" s="39">
        <f ca="1">'SOC PSY'!H22/'SOC PSY'!H$4</f>
        <v>0.40909090909090912</v>
      </c>
      <c r="I22" s="39">
        <f ca="1">'SOC PSY'!I22/'SOC PSY'!I$4</f>
        <v>0.25</v>
      </c>
      <c r="J22" s="39">
        <f ca="1">'SOC PSY'!J22/'SOC PSY'!J$4</f>
        <v>0.23076923076923078</v>
      </c>
      <c r="K22" s="16"/>
    </row>
    <row r="23" spans="1:11" ht="18">
      <c r="A23" s="14">
        <v>2116</v>
      </c>
      <c r="B23" s="15" t="s">
        <v>127</v>
      </c>
      <c r="C23" s="39">
        <f ca="1">'SOC PSY'!C23/'SOC PSY'!C$4</f>
        <v>0.35</v>
      </c>
      <c r="D23" s="39">
        <f ca="1">'SOC PSY'!D23/'SOC PSY'!D$4</f>
        <v>0.26315789473684209</v>
      </c>
      <c r="E23" s="39">
        <f ca="1">'SOC PSY'!E23/'SOC PSY'!E$4</f>
        <v>0.6</v>
      </c>
      <c r="F23" s="39">
        <f ca="1">'SOC PSY'!F23/'SOC PSY'!F$4</f>
        <v>0.27272727272727271</v>
      </c>
      <c r="G23" s="39">
        <f ca="1">'SOC PSY'!G23/'SOC PSY'!G$4</f>
        <v>0.375</v>
      </c>
      <c r="H23" s="39">
        <f ca="1">'SOC PSY'!H23/'SOC PSY'!H$4</f>
        <v>0.36363636363636365</v>
      </c>
      <c r="I23" s="39">
        <f ca="1">'SOC PSY'!I23/'SOC PSY'!I$4</f>
        <v>0.25</v>
      </c>
      <c r="J23" s="39">
        <f ca="1">'SOC PSY'!J23/'SOC PSY'!J$4</f>
        <v>0.23076923076923078</v>
      </c>
      <c r="K23" s="16"/>
    </row>
    <row r="24" spans="1:11" ht="18">
      <c r="A24" s="14">
        <v>2117</v>
      </c>
      <c r="B24" s="15" t="s">
        <v>128</v>
      </c>
      <c r="C24" s="39">
        <f ca="1">'SOC PSY'!C24/'SOC PSY'!C$4</f>
        <v>0.65</v>
      </c>
      <c r="D24" s="39">
        <f ca="1">'SOC PSY'!D24/'SOC PSY'!D$4</f>
        <v>0.78947368421052633</v>
      </c>
      <c r="E24" s="39">
        <f ca="1">'SOC PSY'!E24/'SOC PSY'!E$4</f>
        <v>0.8</v>
      </c>
      <c r="F24" s="39">
        <f ca="1">'SOC PSY'!F24/'SOC PSY'!F$4</f>
        <v>0.63636363636363635</v>
      </c>
      <c r="G24" s="39">
        <f ca="1">'SOC PSY'!G24/'SOC PSY'!G$4</f>
        <v>0.6875</v>
      </c>
      <c r="H24" s="39">
        <f ca="1">'SOC PSY'!H24/'SOC PSY'!H$4</f>
        <v>0.90909090909090906</v>
      </c>
      <c r="I24" s="39">
        <f ca="1">'SOC PSY'!I24/'SOC PSY'!I$4</f>
        <v>0.75</v>
      </c>
      <c r="J24" s="39">
        <f ca="1">'SOC PSY'!J24/'SOC PSY'!J$4</f>
        <v>0.38461538461538464</v>
      </c>
      <c r="K24" s="16"/>
    </row>
    <row r="25" spans="1:11" ht="18">
      <c r="A25" s="14">
        <v>2118</v>
      </c>
      <c r="B25" s="15" t="s">
        <v>129</v>
      </c>
      <c r="C25" s="39">
        <f ca="1">'SOC PSY'!C25/'SOC PSY'!C$4</f>
        <v>0.2</v>
      </c>
      <c r="D25" s="39">
        <f ca="1">'SOC PSY'!D25/'SOC PSY'!D$4</f>
        <v>0.15789473684210525</v>
      </c>
      <c r="E25" s="39">
        <f ca="1">'SOC PSY'!E25/'SOC PSY'!E$4</f>
        <v>0.2</v>
      </c>
      <c r="F25" s="39">
        <f ca="1">'SOC PSY'!F25/'SOC PSY'!F$4</f>
        <v>0.27272727272727271</v>
      </c>
      <c r="G25" s="39">
        <f ca="1">'SOC PSY'!G25/'SOC PSY'!G$4</f>
        <v>0.25</v>
      </c>
      <c r="H25" s="39">
        <f ca="1">'SOC PSY'!H25/'SOC PSY'!H$4</f>
        <v>0.40909090909090912</v>
      </c>
      <c r="I25" s="39">
        <f ca="1">'SOC PSY'!I25/'SOC PSY'!I$4</f>
        <v>0.125</v>
      </c>
      <c r="J25" s="39">
        <f ca="1">'SOC PSY'!J25/'SOC PSY'!J$4</f>
        <v>0.15384615384615385</v>
      </c>
      <c r="K25" s="16"/>
    </row>
    <row r="26" spans="1:11" ht="18">
      <c r="A26" s="14">
        <v>2119</v>
      </c>
      <c r="B26" s="15" t="s">
        <v>130</v>
      </c>
      <c r="C26" s="39">
        <f ca="1">'SOC PSY'!C26/'SOC PSY'!C$4</f>
        <v>0.55000000000000004</v>
      </c>
      <c r="D26" s="39">
        <f ca="1">'SOC PSY'!D26/'SOC PSY'!D$4</f>
        <v>0.42105263157894735</v>
      </c>
      <c r="E26" s="39">
        <f ca="1">'SOC PSY'!E26/'SOC PSY'!E$4</f>
        <v>0.8</v>
      </c>
      <c r="F26" s="39">
        <f ca="1">'SOC PSY'!F26/'SOC PSY'!F$4</f>
        <v>0.63636363636363635</v>
      </c>
      <c r="G26" s="39">
        <f ca="1">'SOC PSY'!G26/'SOC PSY'!G$4</f>
        <v>0.6875</v>
      </c>
      <c r="H26" s="39">
        <f ca="1">'SOC PSY'!H26/'SOC PSY'!H$4</f>
        <v>0.59090909090909094</v>
      </c>
      <c r="I26" s="39">
        <f ca="1">'SOC PSY'!I26/'SOC PSY'!I$4</f>
        <v>0.5</v>
      </c>
      <c r="J26" s="39">
        <f ca="1">'SOC PSY'!J26/'SOC PSY'!J$4</f>
        <v>0.46153846153846156</v>
      </c>
      <c r="K26" s="16"/>
    </row>
    <row r="27" spans="1:11" ht="18">
      <c r="A27" s="14">
        <v>2120</v>
      </c>
      <c r="B27" s="15" t="s">
        <v>131</v>
      </c>
      <c r="C27" s="39">
        <f ca="1">'SOC PSY'!C27/'SOC PSY'!C$4</f>
        <v>0.1</v>
      </c>
      <c r="D27" s="39">
        <f ca="1">'SOC PSY'!D27/'SOC PSY'!D$4</f>
        <v>0.26315789473684209</v>
      </c>
      <c r="E27" s="39">
        <f ca="1">'SOC PSY'!E27/'SOC PSY'!E$4</f>
        <v>0.4</v>
      </c>
      <c r="F27" s="39">
        <f ca="1">'SOC PSY'!F27/'SOC PSY'!F$4</f>
        <v>0.36363636363636365</v>
      </c>
      <c r="G27" s="39">
        <f ca="1">'SOC PSY'!G27/'SOC PSY'!G$4</f>
        <v>0.375</v>
      </c>
      <c r="H27" s="39">
        <f ca="1">'SOC PSY'!H27/'SOC PSY'!H$4</f>
        <v>0.31818181818181818</v>
      </c>
      <c r="I27" s="39">
        <f ca="1">'SOC PSY'!I27/'SOC PSY'!I$4</f>
        <v>0.125</v>
      </c>
      <c r="J27" s="39">
        <f ca="1">'SOC PSY'!J27/'SOC PSY'!J$4</f>
        <v>0.23076923076923078</v>
      </c>
      <c r="K27" s="16"/>
    </row>
    <row r="28" spans="1:11" ht="18">
      <c r="A28" s="14">
        <v>2121</v>
      </c>
      <c r="B28" s="15" t="s">
        <v>132</v>
      </c>
      <c r="C28" s="39">
        <f ca="1">'SOC PSY'!C28/'SOC PSY'!C$4</f>
        <v>0</v>
      </c>
      <c r="D28" s="39">
        <f ca="1">'SOC PSY'!D28/'SOC PSY'!D$4</f>
        <v>0</v>
      </c>
      <c r="E28" s="39">
        <f ca="1">'SOC PSY'!E28/'SOC PSY'!E$4</f>
        <v>0.2</v>
      </c>
      <c r="F28" s="39">
        <f ca="1">'SOC PSY'!F28/'SOC PSY'!F$4</f>
        <v>0</v>
      </c>
      <c r="G28" s="39">
        <f ca="1">'SOC PSY'!G28/'SOC PSY'!G$4</f>
        <v>6.25E-2</v>
      </c>
      <c r="H28" s="39">
        <f ca="1">'SOC PSY'!H28/'SOC PSY'!H$4</f>
        <v>0.13636363636363635</v>
      </c>
      <c r="I28" s="39">
        <f ca="1">'SOC PSY'!I28/'SOC PSY'!I$4</f>
        <v>0</v>
      </c>
      <c r="J28" s="39">
        <f ca="1">'SOC PSY'!J28/'SOC PSY'!J$4</f>
        <v>0</v>
      </c>
      <c r="K28" s="16"/>
    </row>
    <row r="29" spans="1:11" ht="18">
      <c r="A29" s="14">
        <v>2122</v>
      </c>
      <c r="B29" s="15" t="s">
        <v>133</v>
      </c>
      <c r="C29" s="39">
        <f ca="1">'SOC PSY'!C29/'SOC PSY'!C$4</f>
        <v>0.7</v>
      </c>
      <c r="D29" s="39">
        <f ca="1">'SOC PSY'!D29/'SOC PSY'!D$4</f>
        <v>0.52631578947368418</v>
      </c>
      <c r="E29" s="39">
        <f ca="1">'SOC PSY'!E29/'SOC PSY'!E$4</f>
        <v>1</v>
      </c>
      <c r="F29" s="39">
        <f ca="1">'SOC PSY'!F29/'SOC PSY'!F$4</f>
        <v>0.90909090909090906</v>
      </c>
      <c r="G29" s="39">
        <f ca="1">'SOC PSY'!G29/'SOC PSY'!G$4</f>
        <v>0.9375</v>
      </c>
      <c r="H29" s="39">
        <f ca="1">'SOC PSY'!H29/'SOC PSY'!H$4</f>
        <v>0.77272727272727271</v>
      </c>
      <c r="I29" s="39">
        <f ca="1">'SOC PSY'!I29/'SOC PSY'!I$4</f>
        <v>0.875</v>
      </c>
      <c r="J29" s="39">
        <f ca="1">'SOC PSY'!J29/'SOC PSY'!J$4</f>
        <v>0.76923076923076927</v>
      </c>
      <c r="K29" s="16"/>
    </row>
    <row r="30" spans="1:11" ht="18">
      <c r="A30" s="14">
        <v>2123</v>
      </c>
      <c r="B30" s="15" t="s">
        <v>134</v>
      </c>
      <c r="C30" s="39">
        <f ca="1">'SOC PSY'!C30/'SOC PSY'!C$4</f>
        <v>0.05</v>
      </c>
      <c r="D30" s="39">
        <f ca="1">'SOC PSY'!D30/'SOC PSY'!D$4</f>
        <v>0.21052631578947367</v>
      </c>
      <c r="E30" s="39">
        <f ca="1">'SOC PSY'!E30/'SOC PSY'!E$4</f>
        <v>0.2</v>
      </c>
      <c r="F30" s="39">
        <f ca="1">'SOC PSY'!F30/'SOC PSY'!F$4</f>
        <v>9.0909090909090912E-2</v>
      </c>
      <c r="G30" s="39">
        <f ca="1">'SOC PSY'!G30/'SOC PSY'!G$4</f>
        <v>0.125</v>
      </c>
      <c r="H30" s="39">
        <f ca="1">'SOC PSY'!H30/'SOC PSY'!H$4</f>
        <v>0.18181818181818182</v>
      </c>
      <c r="I30" s="39">
        <f ca="1">'SOC PSY'!I30/'SOC PSY'!I$4</f>
        <v>0</v>
      </c>
      <c r="J30" s="39">
        <f ca="1">'SOC PSY'!J30/'SOC PSY'!J$4</f>
        <v>7.6923076923076927E-2</v>
      </c>
      <c r="K30" s="16"/>
    </row>
    <row r="31" spans="1:11" ht="18">
      <c r="A31" s="14">
        <v>2124</v>
      </c>
      <c r="B31" s="15" t="s">
        <v>135</v>
      </c>
      <c r="C31" s="39">
        <f ca="1">'SOC PSY'!C31/'SOC PSY'!C$4</f>
        <v>0.2</v>
      </c>
      <c r="D31" s="39">
        <f ca="1">'SOC PSY'!D31/'SOC PSY'!D$4</f>
        <v>0.21052631578947367</v>
      </c>
      <c r="E31" s="39">
        <f ca="1">'SOC PSY'!E31/'SOC PSY'!E$4</f>
        <v>0.6</v>
      </c>
      <c r="F31" s="39">
        <f ca="1">'SOC PSY'!F31/'SOC PSY'!F$4</f>
        <v>9.0909090909090912E-2</v>
      </c>
      <c r="G31" s="39">
        <f ca="1">'SOC PSY'!G31/'SOC PSY'!G$4</f>
        <v>0.25</v>
      </c>
      <c r="H31" s="39">
        <f ca="1">'SOC PSY'!H31/'SOC PSY'!H$4</f>
        <v>0.40909090909090912</v>
      </c>
      <c r="I31" s="39">
        <f ca="1">'SOC PSY'!I31/'SOC PSY'!I$4</f>
        <v>0.125</v>
      </c>
      <c r="J31" s="39">
        <f ca="1">'SOC PSY'!J31/'SOC PSY'!J$4</f>
        <v>0</v>
      </c>
      <c r="K31" s="16"/>
    </row>
    <row r="32" spans="1:11" ht="18">
      <c r="A32" s="14">
        <v>2125</v>
      </c>
      <c r="B32" s="15" t="s">
        <v>136</v>
      </c>
      <c r="C32" s="39">
        <f ca="1">'SOC PSY'!C32/'SOC PSY'!C$4</f>
        <v>0.6</v>
      </c>
      <c r="D32" s="39">
        <f ca="1">'SOC PSY'!D32/'SOC PSY'!D$4</f>
        <v>0.73684210526315785</v>
      </c>
      <c r="E32" s="39">
        <f ca="1">'SOC PSY'!E32/'SOC PSY'!E$4</f>
        <v>1</v>
      </c>
      <c r="F32" s="39">
        <f ca="1">'SOC PSY'!F32/'SOC PSY'!F$4</f>
        <v>0.90909090909090906</v>
      </c>
      <c r="G32" s="39">
        <f ca="1">'SOC PSY'!G32/'SOC PSY'!G$4</f>
        <v>0.9375</v>
      </c>
      <c r="H32" s="39">
        <f ca="1">'SOC PSY'!H32/'SOC PSY'!H$4</f>
        <v>0.95454545454545459</v>
      </c>
      <c r="I32" s="39">
        <f ca="1">'SOC PSY'!I32/'SOC PSY'!I$4</f>
        <v>0.625</v>
      </c>
      <c r="J32" s="39">
        <f ca="1">'SOC PSY'!J32/'SOC PSY'!J$4</f>
        <v>0.76923076923076927</v>
      </c>
      <c r="K32" s="16"/>
    </row>
    <row r="33" spans="1:11" ht="18">
      <c r="A33" s="14">
        <v>2126</v>
      </c>
      <c r="B33" s="15" t="s">
        <v>137</v>
      </c>
      <c r="C33" s="39">
        <f ca="1">'SOC PSY'!C33/'SOC PSY'!C$4</f>
        <v>0.1</v>
      </c>
      <c r="D33" s="39">
        <f ca="1">'SOC PSY'!D33/'SOC PSY'!D$4</f>
        <v>0.31578947368421051</v>
      </c>
      <c r="E33" s="39">
        <f ca="1">'SOC PSY'!E33/'SOC PSY'!E$4</f>
        <v>0.2</v>
      </c>
      <c r="F33" s="39">
        <f ca="1">'SOC PSY'!F33/'SOC PSY'!F$4</f>
        <v>0.27272727272727271</v>
      </c>
      <c r="G33" s="39">
        <f ca="1">'SOC PSY'!G33/'SOC PSY'!G$4</f>
        <v>0.25</v>
      </c>
      <c r="H33" s="39">
        <f ca="1">'SOC PSY'!H33/'SOC PSY'!H$4</f>
        <v>0.27272727272727271</v>
      </c>
      <c r="I33" s="39">
        <f ca="1">'SOC PSY'!I33/'SOC PSY'!I$4</f>
        <v>0</v>
      </c>
      <c r="J33" s="39">
        <f ca="1">'SOC PSY'!J33/'SOC PSY'!J$4</f>
        <v>7.6923076923076927E-2</v>
      </c>
      <c r="K33" s="16"/>
    </row>
    <row r="34" spans="1:11" ht="18">
      <c r="A34" s="14">
        <v>2127</v>
      </c>
      <c r="B34" s="15" t="s">
        <v>138</v>
      </c>
      <c r="C34" s="39">
        <f ca="1">'SOC PSY'!C34/'SOC PSY'!C$4</f>
        <v>0.6</v>
      </c>
      <c r="D34" s="39">
        <f ca="1">'SOC PSY'!D34/'SOC PSY'!D$4</f>
        <v>0.63157894736842102</v>
      </c>
      <c r="E34" s="39">
        <f ca="1">'SOC PSY'!E34/'SOC PSY'!E$4</f>
        <v>1</v>
      </c>
      <c r="F34" s="39">
        <f ca="1">'SOC PSY'!F34/'SOC PSY'!F$4</f>
        <v>0.90909090909090906</v>
      </c>
      <c r="G34" s="39">
        <f ca="1">'SOC PSY'!G34/'SOC PSY'!G$4</f>
        <v>0.9375</v>
      </c>
      <c r="H34" s="39">
        <f ca="1">'SOC PSY'!H34/'SOC PSY'!H$4</f>
        <v>0.95454545454545459</v>
      </c>
      <c r="I34" s="39">
        <f ca="1">'SOC PSY'!I34/'SOC PSY'!I$4</f>
        <v>0.625</v>
      </c>
      <c r="J34" s="39">
        <f ca="1">'SOC PSY'!J34/'SOC PSY'!J$4</f>
        <v>0.76923076923076927</v>
      </c>
      <c r="K34" s="16"/>
    </row>
    <row r="35" spans="1:11" ht="18">
      <c r="A35" s="14">
        <v>2128</v>
      </c>
      <c r="B35" s="15" t="s">
        <v>139</v>
      </c>
      <c r="C35" s="39">
        <f ca="1">'SOC PSY'!C35/'SOC PSY'!C$4</f>
        <v>0.3</v>
      </c>
      <c r="D35" s="39">
        <f ca="1">'SOC PSY'!D35/'SOC PSY'!D$4</f>
        <v>0.36842105263157893</v>
      </c>
      <c r="E35" s="39">
        <f ca="1">'SOC PSY'!E35/'SOC PSY'!E$4</f>
        <v>0.6</v>
      </c>
      <c r="F35" s="39">
        <f ca="1">'SOC PSY'!F35/'SOC PSY'!F$4</f>
        <v>0.45454545454545453</v>
      </c>
      <c r="G35" s="39">
        <f ca="1">'SOC PSY'!G35/'SOC PSY'!G$4</f>
        <v>0.5</v>
      </c>
      <c r="H35" s="39">
        <f ca="1">'SOC PSY'!H35/'SOC PSY'!H$4</f>
        <v>0.5</v>
      </c>
      <c r="I35" s="39">
        <f ca="1">'SOC PSY'!I35/'SOC PSY'!I$4</f>
        <v>0</v>
      </c>
      <c r="J35" s="39">
        <f ca="1">'SOC PSY'!J35/'SOC PSY'!J$4</f>
        <v>0.30769230769230771</v>
      </c>
      <c r="K35" s="16"/>
    </row>
    <row r="36" spans="1:11" ht="18">
      <c r="A36" s="14">
        <v>2129</v>
      </c>
      <c r="B36" s="15" t="s">
        <v>140</v>
      </c>
      <c r="C36" s="39">
        <f ca="1">'SOC PSY'!C36/'SOC PSY'!C$4</f>
        <v>0.5</v>
      </c>
      <c r="D36" s="39">
        <f ca="1">'SOC PSY'!D36/'SOC PSY'!D$4</f>
        <v>0.57894736842105265</v>
      </c>
      <c r="E36" s="39">
        <f ca="1">'SOC PSY'!E36/'SOC PSY'!E$4</f>
        <v>0.8</v>
      </c>
      <c r="F36" s="39">
        <f ca="1">'SOC PSY'!F36/'SOC PSY'!F$4</f>
        <v>0.72727272727272729</v>
      </c>
      <c r="G36" s="39">
        <f ca="1">'SOC PSY'!G36/'SOC PSY'!G$4</f>
        <v>0.75</v>
      </c>
      <c r="H36" s="39">
        <f ca="1">'SOC PSY'!H36/'SOC PSY'!H$4</f>
        <v>0.72727272727272729</v>
      </c>
      <c r="I36" s="39">
        <f ca="1">'SOC PSY'!I36/'SOC PSY'!I$4</f>
        <v>0.5</v>
      </c>
      <c r="J36" s="39">
        <f ca="1">'SOC PSY'!J36/'SOC PSY'!J$4</f>
        <v>0.76923076923076927</v>
      </c>
      <c r="K36" s="16"/>
    </row>
    <row r="37" spans="1:11" ht="18">
      <c r="A37" s="14">
        <v>2130</v>
      </c>
      <c r="B37" s="15" t="s">
        <v>141</v>
      </c>
      <c r="C37" s="39">
        <f ca="1">'SOC PSY'!C37/'SOC PSY'!C$4</f>
        <v>1</v>
      </c>
      <c r="D37" s="39">
        <f ca="1">'SOC PSY'!D37/'SOC PSY'!D$4</f>
        <v>0.89473684210526316</v>
      </c>
      <c r="E37" s="39">
        <f ca="1">'SOC PSY'!E37/'SOC PSY'!E$4</f>
        <v>1</v>
      </c>
      <c r="F37" s="39">
        <f ca="1">'SOC PSY'!F37/'SOC PSY'!F$4</f>
        <v>0.63636363636363635</v>
      </c>
      <c r="G37" s="39">
        <f ca="1">'SOC PSY'!G37/'SOC PSY'!G$4</f>
        <v>0.75</v>
      </c>
      <c r="H37" s="39">
        <f ca="1">'SOC PSY'!H37/'SOC PSY'!H$4</f>
        <v>0.95454545454545459</v>
      </c>
      <c r="I37" s="39">
        <f ca="1">'SOC PSY'!I37/'SOC PSY'!I$4</f>
        <v>0.875</v>
      </c>
      <c r="J37" s="39">
        <f ca="1">'SOC PSY'!J37/'SOC PSY'!J$4</f>
        <v>0.76923076923076927</v>
      </c>
      <c r="K37" s="16"/>
    </row>
    <row r="38" spans="1:11" ht="18">
      <c r="A38" s="14">
        <v>2131</v>
      </c>
      <c r="B38" s="15" t="s">
        <v>142</v>
      </c>
      <c r="C38" s="39">
        <f ca="1">'SOC PSY'!C38/'SOC PSY'!C$4</f>
        <v>0.8</v>
      </c>
      <c r="D38" s="39">
        <f ca="1">'SOC PSY'!D38/'SOC PSY'!D$4</f>
        <v>0.68421052631578949</v>
      </c>
      <c r="E38" s="39">
        <f ca="1">'SOC PSY'!E38/'SOC PSY'!E$4</f>
        <v>0.8</v>
      </c>
      <c r="F38" s="39">
        <f ca="1">'SOC PSY'!F38/'SOC PSY'!F$4</f>
        <v>0.90909090909090906</v>
      </c>
      <c r="G38" s="39">
        <f ca="1">'SOC PSY'!G38/'SOC PSY'!G$4</f>
        <v>0.875</v>
      </c>
      <c r="H38" s="39">
        <f ca="1">'SOC PSY'!H38/'SOC PSY'!H$4</f>
        <v>0.81818181818181823</v>
      </c>
      <c r="I38" s="39">
        <f ca="1">'SOC PSY'!I38/'SOC PSY'!I$4</f>
        <v>0.75</v>
      </c>
      <c r="J38" s="39">
        <f ca="1">'SOC PSY'!J38/'SOC PSY'!J$4</f>
        <v>1</v>
      </c>
      <c r="K38" s="16"/>
    </row>
    <row r="39" spans="1:11" ht="18">
      <c r="A39" s="14">
        <v>2132</v>
      </c>
      <c r="B39" s="15" t="s">
        <v>143</v>
      </c>
      <c r="C39" s="39">
        <f ca="1">'SOC PSY'!C39/'SOC PSY'!C$4</f>
        <v>0.75</v>
      </c>
      <c r="D39" s="39">
        <f ca="1">'SOC PSY'!D39/'SOC PSY'!D$4</f>
        <v>0.68421052631578949</v>
      </c>
      <c r="E39" s="39">
        <f ca="1">'SOC PSY'!E39/'SOC PSY'!E$4</f>
        <v>0.6</v>
      </c>
      <c r="F39" s="39">
        <f ca="1">'SOC PSY'!F39/'SOC PSY'!F$4</f>
        <v>0.63636363636363635</v>
      </c>
      <c r="G39" s="39">
        <f ca="1">'SOC PSY'!G39/'SOC PSY'!G$4</f>
        <v>0.625</v>
      </c>
      <c r="H39" s="39">
        <f ca="1">'SOC PSY'!H39/'SOC PSY'!H$4</f>
        <v>0.86363636363636365</v>
      </c>
      <c r="I39" s="39">
        <f ca="1">'SOC PSY'!I39/'SOC PSY'!I$4</f>
        <v>1</v>
      </c>
      <c r="J39" s="39">
        <f ca="1">'SOC PSY'!J39/'SOC PSY'!J$4</f>
        <v>0.76923076923076927</v>
      </c>
      <c r="K39" s="16"/>
    </row>
    <row r="40" spans="1:11" ht="18">
      <c r="A40" s="14">
        <v>2133</v>
      </c>
      <c r="B40" s="15" t="s">
        <v>144</v>
      </c>
      <c r="C40" s="39">
        <f ca="1">'SOC PSY'!C40/'SOC PSY'!C$4</f>
        <v>0.65</v>
      </c>
      <c r="D40" s="39">
        <f ca="1">'SOC PSY'!D40/'SOC PSY'!D$4</f>
        <v>0.57894736842105265</v>
      </c>
      <c r="E40" s="39">
        <f ca="1">'SOC PSY'!E40/'SOC PSY'!E$4</f>
        <v>0.8</v>
      </c>
      <c r="F40" s="39">
        <f ca="1">'SOC PSY'!F40/'SOC PSY'!F$4</f>
        <v>0.90909090909090906</v>
      </c>
      <c r="G40" s="39">
        <f ca="1">'SOC PSY'!G40/'SOC PSY'!G$4</f>
        <v>0.875</v>
      </c>
      <c r="H40" s="39">
        <f ca="1">'SOC PSY'!H40/'SOC PSY'!H$4</f>
        <v>0.81818181818181823</v>
      </c>
      <c r="I40" s="39">
        <f ca="1">'SOC PSY'!I40/'SOC PSY'!I$4</f>
        <v>0.5</v>
      </c>
      <c r="J40" s="39">
        <f ca="1">'SOC PSY'!J40/'SOC PSY'!J$4</f>
        <v>0.69230769230769229</v>
      </c>
      <c r="K40" s="16"/>
    </row>
    <row r="41" spans="1:11" ht="18">
      <c r="A41" s="14">
        <v>2134</v>
      </c>
      <c r="B41" s="15" t="s">
        <v>145</v>
      </c>
      <c r="C41" s="39">
        <f ca="1">'SOC PSY'!C41/'SOC PSY'!C$4</f>
        <v>0.85</v>
      </c>
      <c r="D41" s="39">
        <f ca="1">'SOC PSY'!D41/'SOC PSY'!D$4</f>
        <v>0.68421052631578949</v>
      </c>
      <c r="E41" s="39">
        <f ca="1">'SOC PSY'!E41/'SOC PSY'!E$4</f>
        <v>0.8</v>
      </c>
      <c r="F41" s="39">
        <f ca="1">'SOC PSY'!F41/'SOC PSY'!F$4</f>
        <v>0.54545454545454541</v>
      </c>
      <c r="G41" s="39">
        <f ca="1">'SOC PSY'!G41/'SOC PSY'!G$4</f>
        <v>0.625</v>
      </c>
      <c r="H41" s="39">
        <f ca="1">'SOC PSY'!H41/'SOC PSY'!H$4</f>
        <v>0.90909090909090906</v>
      </c>
      <c r="I41" s="39">
        <f ca="1">'SOC PSY'!I41/'SOC PSY'!I$4</f>
        <v>1</v>
      </c>
      <c r="J41" s="39">
        <f ca="1">'SOC PSY'!J41/'SOC PSY'!J$4</f>
        <v>0.61538461538461542</v>
      </c>
      <c r="K41" s="16"/>
    </row>
    <row r="42" spans="1:11" ht="18">
      <c r="A42" s="14">
        <v>2135</v>
      </c>
      <c r="B42" s="15" t="s">
        <v>146</v>
      </c>
      <c r="C42" s="39">
        <f ca="1">'SOC PSY'!C42/'SOC PSY'!C$4</f>
        <v>0.3</v>
      </c>
      <c r="D42" s="39">
        <f ca="1">'SOC PSY'!D42/'SOC PSY'!D$4</f>
        <v>0.31578947368421051</v>
      </c>
      <c r="E42" s="39">
        <f ca="1">'SOC PSY'!E42/'SOC PSY'!E$4</f>
        <v>0.4</v>
      </c>
      <c r="F42" s="39">
        <f ca="1">'SOC PSY'!F42/'SOC PSY'!F$4</f>
        <v>0.63636363636363635</v>
      </c>
      <c r="G42" s="39">
        <f ca="1">'SOC PSY'!G42/'SOC PSY'!G$4</f>
        <v>0.5625</v>
      </c>
      <c r="H42" s="39">
        <f ca="1">'SOC PSY'!H42/'SOC PSY'!H$4</f>
        <v>0.5</v>
      </c>
      <c r="I42" s="39">
        <f ca="1">'SOC PSY'!I42/'SOC PSY'!I$4</f>
        <v>0.25</v>
      </c>
      <c r="J42" s="39">
        <f ca="1">'SOC PSY'!J42/'SOC PSY'!J$4</f>
        <v>0.30769230769230771</v>
      </c>
      <c r="K42" s="16"/>
    </row>
    <row r="43" spans="1:11" ht="18">
      <c r="A43" s="14">
        <v>2136</v>
      </c>
      <c r="B43" s="15" t="s">
        <v>147</v>
      </c>
      <c r="C43" s="39">
        <f ca="1">'SOC PSY'!C43/'SOC PSY'!C$4</f>
        <v>1</v>
      </c>
      <c r="D43" s="39">
        <f ca="1">'SOC PSY'!D43/'SOC PSY'!D$4</f>
        <v>0.89473684210526316</v>
      </c>
      <c r="E43" s="39">
        <f ca="1">'SOC PSY'!E43/'SOC PSY'!E$4</f>
        <v>1</v>
      </c>
      <c r="F43" s="39">
        <f ca="1">'SOC PSY'!F43/'SOC PSY'!F$4</f>
        <v>0.63636363636363635</v>
      </c>
      <c r="G43" s="39">
        <f ca="1">'SOC PSY'!G43/'SOC PSY'!G$4</f>
        <v>0.75</v>
      </c>
      <c r="H43" s="39">
        <f ca="1">'SOC PSY'!H43/'SOC PSY'!H$4</f>
        <v>0.90909090909090906</v>
      </c>
      <c r="I43" s="39">
        <f ca="1">'SOC PSY'!I43/'SOC PSY'!I$4</f>
        <v>0.875</v>
      </c>
      <c r="J43" s="39">
        <f ca="1">'SOC PSY'!J43/'SOC PSY'!J$4</f>
        <v>0.84615384615384615</v>
      </c>
      <c r="K43" s="16"/>
    </row>
    <row r="44" spans="1:11" ht="18">
      <c r="A44" s="14">
        <v>2137</v>
      </c>
      <c r="B44" s="15" t="s">
        <v>152</v>
      </c>
      <c r="C44" s="39">
        <f ca="1">'SOC PSY'!C44/'SOC PSY'!C$4</f>
        <v>0.4</v>
      </c>
      <c r="D44" s="39">
        <f ca="1">'SOC PSY'!D44/'SOC PSY'!D$4</f>
        <v>0.36842105263157893</v>
      </c>
      <c r="E44" s="39">
        <f ca="1">'SOC PSY'!E44/'SOC PSY'!E$4</f>
        <v>0.8</v>
      </c>
      <c r="F44" s="39">
        <f ca="1">'SOC PSY'!F44/'SOC PSY'!F$4</f>
        <v>0.81818181818181823</v>
      </c>
      <c r="G44" s="39">
        <f ca="1">'SOC PSY'!G44/'SOC PSY'!G$4</f>
        <v>0.8125</v>
      </c>
      <c r="H44" s="39">
        <f ca="1">'SOC PSY'!H44/'SOC PSY'!H$4</f>
        <v>0.59090909090909094</v>
      </c>
      <c r="I44" s="39">
        <f ca="1">'SOC PSY'!I44/'SOC PSY'!I$4</f>
        <v>0.375</v>
      </c>
      <c r="J44" s="39">
        <f ca="1">'SOC PSY'!J44/'SOC PSY'!J$4</f>
        <v>0.46153846153846156</v>
      </c>
      <c r="K44" s="16"/>
    </row>
    <row r="45" spans="1:11" ht="18">
      <c r="A45" s="14">
        <v>2138</v>
      </c>
      <c r="B45" s="15" t="s">
        <v>153</v>
      </c>
      <c r="C45" s="39">
        <f ca="1">'SOC PSY'!C45/'SOC PSY'!C$4</f>
        <v>0.25</v>
      </c>
      <c r="D45" s="39">
        <f ca="1">'SOC PSY'!D45/'SOC PSY'!D$4</f>
        <v>0.26315789473684209</v>
      </c>
      <c r="E45" s="39">
        <f ca="1">'SOC PSY'!E45/'SOC PSY'!E$4</f>
        <v>0.4</v>
      </c>
      <c r="F45" s="39">
        <f ca="1">'SOC PSY'!F45/'SOC PSY'!F$4</f>
        <v>0.27272727272727271</v>
      </c>
      <c r="G45" s="39">
        <f ca="1">'SOC PSY'!G45/'SOC PSY'!G$4</f>
        <v>0.3125</v>
      </c>
      <c r="H45" s="39">
        <f ca="1">'SOC PSY'!H45/'SOC PSY'!H$4</f>
        <v>0.40909090909090912</v>
      </c>
      <c r="I45" s="39">
        <f ca="1">'SOC PSY'!I45/'SOC PSY'!I$4</f>
        <v>0.375</v>
      </c>
      <c r="J45" s="39">
        <f ca="1">'SOC PSY'!J45/'SOC PSY'!J$4</f>
        <v>0.38461538461538464</v>
      </c>
      <c r="K45" s="16"/>
    </row>
    <row r="46" spans="1:11" ht="18">
      <c r="A46" s="14">
        <v>2139</v>
      </c>
      <c r="B46" s="15" t="s">
        <v>154</v>
      </c>
      <c r="C46" s="39">
        <f ca="1">'SOC PSY'!C46/'SOC PSY'!C$4</f>
        <v>0.6</v>
      </c>
      <c r="D46" s="39">
        <f ca="1">'SOC PSY'!D46/'SOC PSY'!D$4</f>
        <v>0.89473684210526316</v>
      </c>
      <c r="E46" s="39">
        <f ca="1">'SOC PSY'!E46/'SOC PSY'!E$4</f>
        <v>1</v>
      </c>
      <c r="F46" s="39">
        <f ca="1">'SOC PSY'!F46/'SOC PSY'!F$4</f>
        <v>0.90909090909090906</v>
      </c>
      <c r="G46" s="39">
        <f ca="1">'SOC PSY'!G46/'SOC PSY'!G$4</f>
        <v>0.9375</v>
      </c>
      <c r="H46" s="39">
        <f ca="1">'SOC PSY'!H46/'SOC PSY'!H$4</f>
        <v>0.95454545454545459</v>
      </c>
      <c r="I46" s="39">
        <f ca="1">'SOC PSY'!I46/'SOC PSY'!I$4</f>
        <v>1</v>
      </c>
      <c r="J46" s="39">
        <f ca="1">'SOC PSY'!J46/'SOC PSY'!J$4</f>
        <v>0.92307692307692313</v>
      </c>
      <c r="K46" s="16"/>
    </row>
    <row r="47" spans="1:11" ht="18">
      <c r="A47" s="14">
        <v>2140</v>
      </c>
      <c r="B47" s="15" t="s">
        <v>155</v>
      </c>
      <c r="C47" s="39">
        <f ca="1">'SOC PSY'!C47/'SOC PSY'!C$4</f>
        <v>1</v>
      </c>
      <c r="D47" s="39">
        <f ca="1">'SOC PSY'!D47/'SOC PSY'!D$4</f>
        <v>0</v>
      </c>
      <c r="E47" s="39">
        <f ca="1">'SOC PSY'!E47/'SOC PSY'!E$4</f>
        <v>1</v>
      </c>
      <c r="F47" s="39">
        <f ca="1">'SOC PSY'!F47/'SOC PSY'!F$4</f>
        <v>0</v>
      </c>
      <c r="G47" s="39">
        <f ca="1">'SOC PSY'!G47/'SOC PSY'!G$4</f>
        <v>0.3125</v>
      </c>
      <c r="H47" s="39">
        <f ca="1">'SOC PSY'!H47/'SOC PSY'!H$4</f>
        <v>0.95454545454545459</v>
      </c>
      <c r="I47" s="39">
        <f ca="1">'SOC PSY'!I47/'SOC PSY'!I$4</f>
        <v>1</v>
      </c>
      <c r="J47" s="39">
        <f ca="1">'SOC PSY'!J47/'SOC PSY'!J$4</f>
        <v>0.30769230769230771</v>
      </c>
      <c r="K47" s="16"/>
    </row>
    <row r="48" spans="1:11" ht="18">
      <c r="A48" s="14">
        <v>2141</v>
      </c>
      <c r="B48" s="15" t="s">
        <v>156</v>
      </c>
      <c r="C48" s="39">
        <f ca="1">'SOC PSY'!C48/'SOC PSY'!C$4</f>
        <v>0.8</v>
      </c>
      <c r="D48" s="39">
        <f ca="1">'SOC PSY'!D48/'SOC PSY'!D$4</f>
        <v>0.89473684210526316</v>
      </c>
      <c r="E48" s="39">
        <f ca="1">'SOC PSY'!E48/'SOC PSY'!E$4</f>
        <v>1</v>
      </c>
      <c r="F48" s="39">
        <f ca="1">'SOC PSY'!F48/'SOC PSY'!F$4</f>
        <v>0.81818181818181823</v>
      </c>
      <c r="G48" s="39">
        <f ca="1">'SOC PSY'!G48/'SOC PSY'!G$4</f>
        <v>0.875</v>
      </c>
      <c r="H48" s="39">
        <f ca="1">'SOC PSY'!H48/'SOC PSY'!H$4</f>
        <v>0.86363636363636365</v>
      </c>
      <c r="I48" s="39">
        <f ca="1">'SOC PSY'!I48/'SOC PSY'!I$4</f>
        <v>0.75</v>
      </c>
      <c r="J48" s="39">
        <f ca="1">'SOC PSY'!J48/'SOC PSY'!J$4</f>
        <v>0.76923076923076927</v>
      </c>
      <c r="K48" s="16"/>
    </row>
    <row r="49" spans="1:11" ht="18">
      <c r="A49" s="14">
        <v>2142</v>
      </c>
      <c r="B49" s="15" t="s">
        <v>157</v>
      </c>
      <c r="C49" s="39">
        <f ca="1">'SOC PSY'!C49/'SOC PSY'!C$4</f>
        <v>0.85</v>
      </c>
      <c r="D49" s="39">
        <f ca="1">'SOC PSY'!D49/'SOC PSY'!D$4</f>
        <v>0.78947368421052633</v>
      </c>
      <c r="E49" s="39">
        <f ca="1">'SOC PSY'!E49/'SOC PSY'!E$4</f>
        <v>1</v>
      </c>
      <c r="F49" s="39">
        <f ca="1">'SOC PSY'!F49/'SOC PSY'!F$4</f>
        <v>0.90909090909090906</v>
      </c>
      <c r="G49" s="39">
        <f ca="1">'SOC PSY'!G49/'SOC PSY'!G$4</f>
        <v>0.9375</v>
      </c>
      <c r="H49" s="39">
        <f ca="1">'SOC PSY'!H49/'SOC PSY'!H$4</f>
        <v>0.95454545454545459</v>
      </c>
      <c r="I49" s="39">
        <f ca="1">'SOC PSY'!I49/'SOC PSY'!I$4</f>
        <v>1</v>
      </c>
      <c r="J49" s="39">
        <f ca="1">'SOC PSY'!J49/'SOC PSY'!J$4</f>
        <v>0.92307692307692313</v>
      </c>
      <c r="K49" s="16"/>
    </row>
    <row r="50" spans="1:11" ht="18">
      <c r="A50" s="14">
        <v>2143</v>
      </c>
      <c r="B50" s="15" t="s">
        <v>158</v>
      </c>
      <c r="C50" s="39">
        <f ca="1">'SOC PSY'!C50/'SOC PSY'!C$4</f>
        <v>0.25</v>
      </c>
      <c r="D50" s="39">
        <f ca="1">'SOC PSY'!D50/'SOC PSY'!D$4</f>
        <v>0.15789473684210525</v>
      </c>
      <c r="E50" s="39">
        <f ca="1">'SOC PSY'!E50/'SOC PSY'!E$4</f>
        <v>0.6</v>
      </c>
      <c r="F50" s="39">
        <f ca="1">'SOC PSY'!F50/'SOC PSY'!F$4</f>
        <v>0.54545454545454541</v>
      </c>
      <c r="G50" s="39">
        <f ca="1">'SOC PSY'!G50/'SOC PSY'!G$4</f>
        <v>0.5625</v>
      </c>
      <c r="H50" s="39">
        <f ca="1">'SOC PSY'!H50/'SOC PSY'!H$4</f>
        <v>0.5</v>
      </c>
      <c r="I50" s="39">
        <f ca="1">'SOC PSY'!I50/'SOC PSY'!I$4</f>
        <v>0.25</v>
      </c>
      <c r="J50" s="39">
        <f ca="1">'SOC PSY'!J50/'SOC PSY'!J$4</f>
        <v>0.23076923076923078</v>
      </c>
      <c r="K50" s="16"/>
    </row>
    <row r="51" spans="1:11" ht="18">
      <c r="A51" s="14">
        <v>2144</v>
      </c>
      <c r="B51" s="15" t="s">
        <v>159</v>
      </c>
      <c r="C51" s="39">
        <f ca="1">'SOC PSY'!C51/'SOC PSY'!C$4</f>
        <v>0.9</v>
      </c>
      <c r="D51" s="39">
        <f ca="1">'SOC PSY'!D51/'SOC PSY'!D$4</f>
        <v>1</v>
      </c>
      <c r="E51" s="39">
        <f ca="1">'SOC PSY'!E51/'SOC PSY'!E$4</f>
        <v>1</v>
      </c>
      <c r="F51" s="39">
        <f ca="1">'SOC PSY'!F51/'SOC PSY'!F$4</f>
        <v>1</v>
      </c>
      <c r="G51" s="39">
        <f ca="1">'SOC PSY'!G51/'SOC PSY'!G$4</f>
        <v>1</v>
      </c>
      <c r="H51" s="39">
        <f ca="1">'SOC PSY'!H51/'SOC PSY'!H$4</f>
        <v>0.95454545454545459</v>
      </c>
      <c r="I51" s="39">
        <f ca="1">'SOC PSY'!I51/'SOC PSY'!I$4</f>
        <v>0.75</v>
      </c>
      <c r="J51" s="39">
        <f ca="1">'SOC PSY'!J51/'SOC PSY'!J$4</f>
        <v>1</v>
      </c>
      <c r="K51" s="16"/>
    </row>
    <row r="52" spans="1:11" ht="18">
      <c r="A52" s="14">
        <v>2145</v>
      </c>
      <c r="B52" s="15" t="s">
        <v>160</v>
      </c>
      <c r="C52" s="39">
        <f ca="1">'SOC PSY'!C52/'SOC PSY'!C$4</f>
        <v>0.95</v>
      </c>
      <c r="D52" s="39">
        <f ca="1">'SOC PSY'!D52/'SOC PSY'!D$4</f>
        <v>0</v>
      </c>
      <c r="E52" s="39">
        <f ca="1">'SOC PSY'!E52/'SOC PSY'!E$4</f>
        <v>1</v>
      </c>
      <c r="F52" s="39">
        <f ca="1">'SOC PSY'!F52/'SOC PSY'!F$4</f>
        <v>0</v>
      </c>
      <c r="G52" s="39">
        <f ca="1">'SOC PSY'!G52/'SOC PSY'!G$4</f>
        <v>0.3125</v>
      </c>
      <c r="H52" s="39">
        <f ca="1">'SOC PSY'!H52/'SOC PSY'!H$4</f>
        <v>1</v>
      </c>
      <c r="I52" s="39">
        <f ca="1">'SOC PSY'!I52/'SOC PSY'!I$4</f>
        <v>1</v>
      </c>
      <c r="J52" s="39">
        <f ca="1">'SOC PSY'!J52/'SOC PSY'!J$4</f>
        <v>1</v>
      </c>
      <c r="K52" s="16"/>
    </row>
    <row r="53" spans="1:11" ht="18">
      <c r="A53" s="14">
        <v>2146</v>
      </c>
      <c r="B53" s="15" t="s">
        <v>161</v>
      </c>
      <c r="C53" s="39">
        <f ca="1">'SOC PSY'!C53/'SOC PSY'!C$4</f>
        <v>0.25</v>
      </c>
      <c r="D53" s="39">
        <f ca="1">'SOC PSY'!D53/'SOC PSY'!D$4</f>
        <v>0.36842105263157893</v>
      </c>
      <c r="E53" s="39">
        <f ca="1">'SOC PSY'!E53/'SOC PSY'!E$4</f>
        <v>0.6</v>
      </c>
      <c r="F53" s="39">
        <f ca="1">'SOC PSY'!F53/'SOC PSY'!F$4</f>
        <v>0.45454545454545453</v>
      </c>
      <c r="G53" s="39">
        <f ca="1">'SOC PSY'!G53/'SOC PSY'!G$4</f>
        <v>0.5</v>
      </c>
      <c r="H53" s="39">
        <f ca="1">'SOC PSY'!H53/'SOC PSY'!H$4</f>
        <v>0.40909090909090912</v>
      </c>
      <c r="I53" s="39">
        <f ca="1">'SOC PSY'!I53/'SOC PSY'!I$4</f>
        <v>0.125</v>
      </c>
      <c r="J53" s="39">
        <f ca="1">'SOC PSY'!J53/'SOC PSY'!J$4</f>
        <v>0.30769230769230771</v>
      </c>
      <c r="K53" s="16"/>
    </row>
    <row r="54" spans="1:11" ht="18">
      <c r="A54" s="14">
        <v>2147</v>
      </c>
      <c r="B54" s="15"/>
      <c r="C54" s="39">
        <f ca="1">'SOC PSY'!C54/'SOC PSY'!C$4</f>
        <v>0.9</v>
      </c>
      <c r="D54" s="39">
        <f ca="1">'SOC PSY'!D54/'SOC PSY'!D$4</f>
        <v>0.73684210526315785</v>
      </c>
      <c r="E54" s="39">
        <f ca="1">'SOC PSY'!E54/'SOC PSY'!E$4</f>
        <v>1</v>
      </c>
      <c r="F54" s="39">
        <f ca="1">'SOC PSY'!F54/'SOC PSY'!F$4</f>
        <v>0.90909090909090906</v>
      </c>
      <c r="G54" s="39">
        <f ca="1">'SOC PSY'!G54/'SOC PSY'!G$4</f>
        <v>0.9375</v>
      </c>
      <c r="H54" s="39">
        <f ca="1">'SOC PSY'!H54/'SOC PSY'!H$4</f>
        <v>0.86363636363636365</v>
      </c>
      <c r="I54" s="39">
        <f ca="1">'SOC PSY'!I54/'SOC PSY'!I$4</f>
        <v>0.875</v>
      </c>
      <c r="J54" s="39">
        <f ca="1">'SOC PSY'!J54/'SOC PSY'!J$4</f>
        <v>0.76923076923076927</v>
      </c>
      <c r="K54" s="16"/>
    </row>
    <row r="55" spans="1:11" ht="18">
      <c r="A55" s="14">
        <v>2148</v>
      </c>
      <c r="B55" s="15"/>
      <c r="C55" s="39">
        <f ca="1">'SOC PSY'!C55/'SOC PSY'!C$4</f>
        <v>0.75</v>
      </c>
      <c r="D55" s="39">
        <f ca="1">'SOC PSY'!D55/'SOC PSY'!D$4</f>
        <v>0.78947368421052633</v>
      </c>
      <c r="E55" s="39">
        <f ca="1">'SOC PSY'!E55/'SOC PSY'!E$4</f>
        <v>1</v>
      </c>
      <c r="F55" s="39">
        <f ca="1">'SOC PSY'!F55/'SOC PSY'!F$4</f>
        <v>0.72727272727272729</v>
      </c>
      <c r="G55" s="39">
        <f ca="1">'SOC PSY'!G55/'SOC PSY'!G$4</f>
        <v>0.8125</v>
      </c>
      <c r="H55" s="39">
        <f ca="1">'SOC PSY'!H55/'SOC PSY'!H$4</f>
        <v>0.86363636363636365</v>
      </c>
      <c r="I55" s="39">
        <f ca="1">'SOC PSY'!I55/'SOC PSY'!I$4</f>
        <v>0.875</v>
      </c>
      <c r="J55" s="39">
        <f ca="1">'SOC PSY'!J55/'SOC PSY'!J$4</f>
        <v>0.84615384615384615</v>
      </c>
      <c r="K55" s="16"/>
    </row>
    <row r="56" spans="1:11" ht="18">
      <c r="A56" s="14">
        <v>2149</v>
      </c>
      <c r="B56" s="15"/>
      <c r="C56" s="39">
        <f ca="1">'SOC PSY'!C56/'SOC PSY'!C$4</f>
        <v>0.65</v>
      </c>
      <c r="D56" s="39">
        <f ca="1">'SOC PSY'!D56/'SOC PSY'!D$4</f>
        <v>0.78947368421052633</v>
      </c>
      <c r="E56" s="39">
        <f ca="1">'SOC PSY'!E56/'SOC PSY'!E$4</f>
        <v>0.8</v>
      </c>
      <c r="F56" s="39">
        <f ca="1">'SOC PSY'!F56/'SOC PSY'!F$4</f>
        <v>0.81818181818181823</v>
      </c>
      <c r="G56" s="39">
        <f ca="1">'SOC PSY'!G56/'SOC PSY'!G$4</f>
        <v>0.8125</v>
      </c>
      <c r="H56" s="39">
        <f ca="1">'SOC PSY'!H56/'SOC PSY'!H$4</f>
        <v>0.68181818181818177</v>
      </c>
      <c r="I56" s="39">
        <f ca="1">'SOC PSY'!I56/'SOC PSY'!I$4</f>
        <v>0.875</v>
      </c>
      <c r="J56" s="39">
        <f ca="1">'SOC PSY'!J56/'SOC PSY'!J$4</f>
        <v>0.92307692307692313</v>
      </c>
      <c r="K56" s="16"/>
    </row>
    <row r="57" spans="1:11" ht="18">
      <c r="A57" s="14">
        <v>2150</v>
      </c>
      <c r="B57" s="15"/>
      <c r="C57" s="39">
        <f ca="1">'SOC PSY'!C57/'SOC PSY'!C$4</f>
        <v>1</v>
      </c>
      <c r="D57" s="39">
        <f ca="1">'SOC PSY'!D57/'SOC PSY'!D$4</f>
        <v>0.94736842105263153</v>
      </c>
      <c r="E57" s="39">
        <f ca="1">'SOC PSY'!E57/'SOC PSY'!E$4</f>
        <v>1</v>
      </c>
      <c r="F57" s="39">
        <f ca="1">'SOC PSY'!F57/'SOC PSY'!F$4</f>
        <v>1</v>
      </c>
      <c r="G57" s="39">
        <f ca="1">'SOC PSY'!G57/'SOC PSY'!G$4</f>
        <v>1</v>
      </c>
      <c r="H57" s="39">
        <f ca="1">'SOC PSY'!H57/'SOC PSY'!H$4</f>
        <v>1</v>
      </c>
      <c r="I57" s="39">
        <f ca="1">'SOC PSY'!I57/'SOC PSY'!I$4</f>
        <v>1</v>
      </c>
      <c r="J57" s="39">
        <f ca="1">'SOC PSY'!J57/'SOC PSY'!J$4</f>
        <v>0.92307692307692313</v>
      </c>
      <c r="K57" s="16"/>
    </row>
    <row r="58" spans="1:11" ht="18">
      <c r="A58" s="14">
        <v>2151</v>
      </c>
      <c r="B58" s="15"/>
      <c r="C58" s="39">
        <f ca="1">'SOC PSY'!C58/'SOC PSY'!C$4</f>
        <v>1</v>
      </c>
      <c r="D58" s="39">
        <f ca="1">'SOC PSY'!D58/'SOC PSY'!D$4</f>
        <v>1</v>
      </c>
      <c r="E58" s="39">
        <f ca="1">'SOC PSY'!E58/'SOC PSY'!E$4</f>
        <v>1</v>
      </c>
      <c r="F58" s="39">
        <f ca="1">'SOC PSY'!F58/'SOC PSY'!F$4</f>
        <v>1</v>
      </c>
      <c r="G58" s="39">
        <f ca="1">'SOC PSY'!G58/'SOC PSY'!G$4</f>
        <v>1</v>
      </c>
      <c r="H58" s="39">
        <f ca="1">'SOC PSY'!H58/'SOC PSY'!H$4</f>
        <v>1</v>
      </c>
      <c r="I58" s="39">
        <f ca="1">'SOC PSY'!I58/'SOC PSY'!I$4</f>
        <v>1</v>
      </c>
      <c r="J58" s="39">
        <f ca="1">'SOC PSY'!J58/'SOC PSY'!J$4</f>
        <v>1</v>
      </c>
      <c r="K58" s="16"/>
    </row>
    <row r="59" spans="1:11" ht="18">
      <c r="A59" s="14">
        <v>2152</v>
      </c>
      <c r="B59" s="29"/>
      <c r="C59" s="39">
        <f ca="1">'SOC PSY'!C59/'SOC PSY'!C$4</f>
        <v>0.95</v>
      </c>
      <c r="D59" s="39">
        <f ca="1">'SOC PSY'!D59/'SOC PSY'!D$4</f>
        <v>0.89473684210526316</v>
      </c>
      <c r="E59" s="39">
        <f ca="1">'SOC PSY'!E59/'SOC PSY'!E$4</f>
        <v>1</v>
      </c>
      <c r="F59" s="39">
        <f ca="1">'SOC PSY'!F59/'SOC PSY'!F$4</f>
        <v>0.81818181818181823</v>
      </c>
      <c r="G59" s="39">
        <f ca="1">'SOC PSY'!G59/'SOC PSY'!G$4</f>
        <v>0.875</v>
      </c>
      <c r="H59" s="39">
        <f ca="1">'SOC PSY'!H59/'SOC PSY'!H$4</f>
        <v>0.95454545454545459</v>
      </c>
      <c r="I59" s="39">
        <f ca="1">'SOC PSY'!I59/'SOC PSY'!I$4</f>
        <v>0.875</v>
      </c>
      <c r="J59" s="39">
        <f ca="1">'SOC PSY'!J59/'SOC PSY'!J$4</f>
        <v>0.76923076923076927</v>
      </c>
      <c r="K59" s="30"/>
    </row>
    <row r="60" spans="1:11" ht="18">
      <c r="A60" s="14">
        <v>2153</v>
      </c>
      <c r="B60" s="29"/>
      <c r="C60" s="39">
        <f ca="1">'SOC PSY'!C60/'SOC PSY'!C$4</f>
        <v>0.8</v>
      </c>
      <c r="D60" s="39">
        <f ca="1">'SOC PSY'!D60/'SOC PSY'!D$4</f>
        <v>0.73684210526315785</v>
      </c>
      <c r="E60" s="39">
        <f ca="1">'SOC PSY'!E60/'SOC PSY'!E$4</f>
        <v>1</v>
      </c>
      <c r="F60" s="39">
        <f ca="1">'SOC PSY'!F60/'SOC PSY'!F$4</f>
        <v>0.72727272727272729</v>
      </c>
      <c r="G60" s="39">
        <f ca="1">'SOC PSY'!G60/'SOC PSY'!G$4</f>
        <v>0.8125</v>
      </c>
      <c r="H60" s="39">
        <f ca="1">'SOC PSY'!H60/'SOC PSY'!H$4</f>
        <v>0.68181818181818177</v>
      </c>
      <c r="I60" s="39">
        <f ca="1">'SOC PSY'!I60/'SOC PSY'!I$4</f>
        <v>0.875</v>
      </c>
      <c r="J60" s="39">
        <f ca="1">'SOC PSY'!J60/'SOC PSY'!J$4</f>
        <v>0.69230769230769229</v>
      </c>
      <c r="K60" s="30"/>
    </row>
    <row r="61" spans="1:11" ht="13.2">
      <c r="A61" s="19"/>
    </row>
    <row r="62" spans="1:11" ht="13.2">
      <c r="A62" s="19"/>
    </row>
    <row r="63" spans="1:11" ht="13.2">
      <c r="A63" s="19"/>
    </row>
    <row r="64" spans="1:11" ht="13.2">
      <c r="A64" s="19"/>
    </row>
    <row r="65" spans="1:1" ht="13.2">
      <c r="A65" s="19"/>
    </row>
    <row r="66" spans="1:1" ht="13.2">
      <c r="A66" s="19"/>
    </row>
    <row r="67" spans="1:1" ht="13.2">
      <c r="A67" s="19"/>
    </row>
    <row r="68" spans="1:1" ht="13.2">
      <c r="A68" s="19"/>
    </row>
    <row r="69" spans="1:1" ht="13.2">
      <c r="A69" s="19"/>
    </row>
    <row r="70" spans="1:1" ht="13.2">
      <c r="A70" s="19"/>
    </row>
    <row r="71" spans="1:1" ht="13.2">
      <c r="A71" s="19"/>
    </row>
    <row r="72" spans="1:1" ht="13.2">
      <c r="A72" s="19"/>
    </row>
    <row r="73" spans="1:1" ht="13.2">
      <c r="A73" s="19"/>
    </row>
    <row r="74" spans="1:1" ht="13.2">
      <c r="A74" s="19"/>
    </row>
    <row r="75" spans="1:1" ht="13.2">
      <c r="A75" s="19"/>
    </row>
    <row r="76" spans="1:1" ht="13.2">
      <c r="A76" s="19"/>
    </row>
    <row r="77" spans="1:1" ht="13.2">
      <c r="A77" s="19"/>
    </row>
    <row r="78" spans="1:1" ht="13.2">
      <c r="A78" s="19"/>
    </row>
    <row r="79" spans="1:1" ht="13.2">
      <c r="A79" s="19"/>
    </row>
    <row r="80" spans="1:1" ht="13.2">
      <c r="A80" s="19"/>
    </row>
    <row r="81" spans="1:1" ht="13.2">
      <c r="A81" s="19"/>
    </row>
    <row r="82" spans="1:1" ht="13.2">
      <c r="A82" s="19"/>
    </row>
    <row r="83" spans="1:1" ht="13.2">
      <c r="A83" s="19"/>
    </row>
    <row r="84" spans="1:1" ht="13.2">
      <c r="A84" s="19"/>
    </row>
    <row r="85" spans="1:1" ht="13.2">
      <c r="A85" s="19"/>
    </row>
    <row r="86" spans="1:1" ht="13.2">
      <c r="A86" s="19"/>
    </row>
    <row r="87" spans="1:1" ht="13.2">
      <c r="A87" s="19"/>
    </row>
    <row r="88" spans="1:1" ht="13.2">
      <c r="A88" s="19"/>
    </row>
    <row r="89" spans="1:1" ht="13.2">
      <c r="A89" s="19"/>
    </row>
    <row r="90" spans="1:1" ht="13.2">
      <c r="A90" s="19"/>
    </row>
    <row r="91" spans="1:1" ht="13.2">
      <c r="A91" s="19"/>
    </row>
    <row r="92" spans="1:1" ht="13.2">
      <c r="A92" s="19"/>
    </row>
    <row r="93" spans="1:1" ht="13.2">
      <c r="A93" s="19"/>
    </row>
    <row r="94" spans="1:1" ht="13.2">
      <c r="A94" s="19"/>
    </row>
    <row r="95" spans="1:1" ht="13.2">
      <c r="A95" s="19"/>
    </row>
    <row r="96" spans="1:1" ht="13.2">
      <c r="A96" s="19"/>
    </row>
    <row r="97" spans="1:1" ht="13.2">
      <c r="A97" s="19"/>
    </row>
    <row r="98" spans="1:1" ht="13.2">
      <c r="A98" s="19"/>
    </row>
    <row r="99" spans="1:1" ht="13.2">
      <c r="A99" s="19"/>
    </row>
    <row r="100" spans="1:1" ht="13.2">
      <c r="A100" s="19"/>
    </row>
    <row r="101" spans="1:1" ht="13.2">
      <c r="A101" s="19"/>
    </row>
    <row r="102" spans="1:1" ht="13.2">
      <c r="A102" s="19"/>
    </row>
    <row r="103" spans="1:1" ht="13.2">
      <c r="A103" s="19"/>
    </row>
    <row r="104" spans="1:1" ht="13.2">
      <c r="A104" s="19"/>
    </row>
    <row r="105" spans="1:1" ht="13.2">
      <c r="A105" s="19"/>
    </row>
    <row r="106" spans="1:1" ht="13.2">
      <c r="A106" s="19"/>
    </row>
    <row r="107" spans="1:1" ht="13.2">
      <c r="A107" s="19"/>
    </row>
    <row r="108" spans="1:1" ht="13.2">
      <c r="A108" s="19"/>
    </row>
    <row r="109" spans="1:1" ht="13.2">
      <c r="A109" s="19"/>
    </row>
    <row r="110" spans="1:1" ht="13.2">
      <c r="A110" s="19"/>
    </row>
    <row r="111" spans="1:1" ht="13.2">
      <c r="A111" s="19"/>
    </row>
    <row r="112" spans="1:1" ht="13.2">
      <c r="A112" s="19"/>
    </row>
    <row r="113" spans="1:1" ht="13.2">
      <c r="A113" s="19"/>
    </row>
    <row r="114" spans="1:1" ht="13.2">
      <c r="A114" s="19"/>
    </row>
    <row r="115" spans="1:1" ht="13.2">
      <c r="A115" s="19"/>
    </row>
    <row r="116" spans="1:1" ht="13.2">
      <c r="A116" s="19"/>
    </row>
    <row r="117" spans="1:1" ht="13.2">
      <c r="A117" s="19"/>
    </row>
    <row r="118" spans="1:1" ht="13.2">
      <c r="A118" s="19"/>
    </row>
    <row r="119" spans="1:1" ht="13.2">
      <c r="A119" s="19"/>
    </row>
    <row r="120" spans="1:1" ht="13.2">
      <c r="A120" s="19"/>
    </row>
    <row r="121" spans="1:1" ht="13.2">
      <c r="A121" s="19"/>
    </row>
    <row r="122" spans="1:1" ht="13.2">
      <c r="A122" s="19"/>
    </row>
    <row r="123" spans="1:1" ht="13.2">
      <c r="A123" s="19"/>
    </row>
    <row r="124" spans="1:1" ht="13.2">
      <c r="A124" s="19"/>
    </row>
    <row r="125" spans="1:1" ht="13.2">
      <c r="A125" s="19"/>
    </row>
    <row r="126" spans="1:1" ht="13.2">
      <c r="A126" s="19"/>
    </row>
    <row r="127" spans="1:1" ht="13.2">
      <c r="A127" s="19"/>
    </row>
    <row r="128" spans="1:1" ht="13.2">
      <c r="A128" s="19"/>
    </row>
    <row r="129" spans="1:1" ht="13.2">
      <c r="A129" s="19"/>
    </row>
    <row r="130" spans="1:1" ht="13.2">
      <c r="A130" s="19"/>
    </row>
    <row r="131" spans="1:1" ht="13.2">
      <c r="A131" s="19"/>
    </row>
    <row r="132" spans="1:1" ht="13.2">
      <c r="A132" s="19"/>
    </row>
    <row r="133" spans="1:1" ht="13.2">
      <c r="A133" s="19"/>
    </row>
    <row r="134" spans="1:1" ht="13.2">
      <c r="A134" s="19"/>
    </row>
    <row r="135" spans="1:1" ht="13.2">
      <c r="A135" s="19"/>
    </row>
    <row r="136" spans="1:1" ht="13.2">
      <c r="A136" s="19"/>
    </row>
    <row r="137" spans="1:1" ht="13.2">
      <c r="A137" s="19"/>
    </row>
    <row r="138" spans="1:1" ht="13.2">
      <c r="A138" s="19"/>
    </row>
    <row r="139" spans="1:1" ht="13.2">
      <c r="A139" s="19"/>
    </row>
    <row r="140" spans="1:1" ht="13.2">
      <c r="A140" s="19"/>
    </row>
    <row r="141" spans="1:1" ht="13.2">
      <c r="A141" s="19"/>
    </row>
    <row r="142" spans="1:1" ht="13.2">
      <c r="A142" s="19"/>
    </row>
    <row r="143" spans="1:1" ht="13.2">
      <c r="A143" s="19"/>
    </row>
    <row r="144" spans="1:1" ht="13.2">
      <c r="A144" s="19"/>
    </row>
    <row r="145" spans="1:1" ht="13.2">
      <c r="A145" s="19"/>
    </row>
    <row r="146" spans="1:1" ht="13.2">
      <c r="A146" s="19"/>
    </row>
    <row r="147" spans="1:1" ht="13.2">
      <c r="A147" s="19"/>
    </row>
    <row r="148" spans="1:1" ht="13.2">
      <c r="A148" s="19"/>
    </row>
    <row r="149" spans="1:1" ht="13.2">
      <c r="A149" s="19"/>
    </row>
    <row r="150" spans="1:1" ht="13.2">
      <c r="A150" s="19"/>
    </row>
    <row r="151" spans="1:1" ht="13.2">
      <c r="A151" s="19"/>
    </row>
    <row r="152" spans="1:1" ht="13.2">
      <c r="A152" s="19"/>
    </row>
    <row r="153" spans="1:1" ht="13.2">
      <c r="A153" s="19"/>
    </row>
    <row r="154" spans="1:1" ht="13.2">
      <c r="A154" s="19"/>
    </row>
    <row r="155" spans="1:1" ht="13.2">
      <c r="A155" s="19"/>
    </row>
    <row r="156" spans="1:1" ht="13.2">
      <c r="A156" s="19"/>
    </row>
    <row r="157" spans="1:1" ht="13.2">
      <c r="A157" s="19"/>
    </row>
    <row r="158" spans="1:1" ht="13.2">
      <c r="A158" s="19"/>
    </row>
    <row r="159" spans="1:1" ht="13.2">
      <c r="A159" s="19"/>
    </row>
    <row r="160" spans="1:1" ht="13.2">
      <c r="A160" s="19"/>
    </row>
    <row r="161" spans="1:1" ht="13.2">
      <c r="A161" s="19"/>
    </row>
    <row r="162" spans="1:1" ht="13.2">
      <c r="A162" s="19"/>
    </row>
    <row r="163" spans="1:1" ht="13.2">
      <c r="A163" s="19"/>
    </row>
    <row r="164" spans="1:1" ht="13.2">
      <c r="A164" s="19"/>
    </row>
    <row r="165" spans="1:1" ht="13.2">
      <c r="A165" s="19"/>
    </row>
    <row r="166" spans="1:1" ht="13.2">
      <c r="A166" s="19"/>
    </row>
    <row r="167" spans="1:1" ht="13.2">
      <c r="A167" s="19"/>
    </row>
    <row r="168" spans="1:1" ht="13.2">
      <c r="A168" s="19"/>
    </row>
    <row r="169" spans="1:1" ht="13.2">
      <c r="A169" s="19"/>
    </row>
    <row r="170" spans="1:1" ht="13.2">
      <c r="A170" s="19"/>
    </row>
    <row r="171" spans="1:1" ht="13.2">
      <c r="A171" s="19"/>
    </row>
    <row r="172" spans="1:1" ht="13.2">
      <c r="A172" s="19"/>
    </row>
    <row r="173" spans="1:1" ht="13.2">
      <c r="A173" s="19"/>
    </row>
    <row r="174" spans="1:1" ht="13.2">
      <c r="A174" s="19"/>
    </row>
    <row r="175" spans="1:1" ht="13.2">
      <c r="A175" s="19"/>
    </row>
    <row r="176" spans="1:1" ht="13.2">
      <c r="A176" s="19"/>
    </row>
    <row r="177" spans="1:1" ht="13.2">
      <c r="A177" s="19"/>
    </row>
    <row r="178" spans="1:1" ht="13.2">
      <c r="A178" s="19"/>
    </row>
    <row r="179" spans="1:1" ht="13.2">
      <c r="A179" s="19"/>
    </row>
    <row r="180" spans="1:1" ht="13.2">
      <c r="A180" s="19"/>
    </row>
    <row r="181" spans="1:1" ht="13.2">
      <c r="A181" s="19"/>
    </row>
    <row r="182" spans="1:1" ht="13.2">
      <c r="A182" s="19"/>
    </row>
    <row r="183" spans="1:1" ht="13.2">
      <c r="A183" s="19"/>
    </row>
    <row r="184" spans="1:1" ht="13.2">
      <c r="A184" s="19"/>
    </row>
    <row r="185" spans="1:1" ht="13.2">
      <c r="A185" s="19"/>
    </row>
    <row r="186" spans="1:1" ht="13.2">
      <c r="A186" s="19"/>
    </row>
    <row r="187" spans="1:1" ht="13.2">
      <c r="A187" s="19"/>
    </row>
    <row r="188" spans="1:1" ht="13.2">
      <c r="A188" s="19"/>
    </row>
    <row r="189" spans="1:1" ht="13.2">
      <c r="A189" s="19"/>
    </row>
    <row r="190" spans="1:1" ht="13.2">
      <c r="A190" s="19"/>
    </row>
    <row r="191" spans="1:1" ht="13.2">
      <c r="A191" s="19"/>
    </row>
    <row r="192" spans="1:1" ht="13.2">
      <c r="A192" s="19"/>
    </row>
    <row r="193" spans="1:1" ht="13.2">
      <c r="A193" s="19"/>
    </row>
    <row r="194" spans="1:1" ht="13.2">
      <c r="A194" s="19"/>
    </row>
    <row r="195" spans="1:1" ht="13.2">
      <c r="A195" s="19"/>
    </row>
    <row r="196" spans="1:1" ht="13.2">
      <c r="A196" s="19"/>
    </row>
    <row r="197" spans="1:1" ht="13.2">
      <c r="A197" s="19"/>
    </row>
    <row r="198" spans="1:1" ht="13.2">
      <c r="A198" s="19"/>
    </row>
    <row r="199" spans="1:1" ht="13.2">
      <c r="A199" s="19"/>
    </row>
    <row r="200" spans="1:1" ht="13.2">
      <c r="A200" s="19"/>
    </row>
    <row r="201" spans="1:1" ht="13.2">
      <c r="A201" s="19"/>
    </row>
    <row r="202" spans="1:1" ht="13.2">
      <c r="A202" s="19"/>
    </row>
    <row r="203" spans="1:1" ht="13.2">
      <c r="A203" s="19"/>
    </row>
    <row r="204" spans="1:1" ht="13.2">
      <c r="A204" s="19"/>
    </row>
    <row r="205" spans="1:1" ht="13.2">
      <c r="A205" s="19"/>
    </row>
    <row r="206" spans="1:1" ht="13.2">
      <c r="A206" s="19"/>
    </row>
    <row r="207" spans="1:1" ht="13.2">
      <c r="A207" s="19"/>
    </row>
    <row r="208" spans="1:1" ht="13.2">
      <c r="A208" s="19"/>
    </row>
    <row r="209" spans="1:1" ht="13.2">
      <c r="A209" s="19"/>
    </row>
    <row r="210" spans="1:1" ht="13.2">
      <c r="A210" s="19"/>
    </row>
    <row r="211" spans="1:1" ht="13.2">
      <c r="A211" s="19"/>
    </row>
    <row r="212" spans="1:1" ht="13.2">
      <c r="A212" s="19"/>
    </row>
    <row r="213" spans="1:1" ht="13.2">
      <c r="A213" s="19"/>
    </row>
    <row r="214" spans="1:1" ht="13.2">
      <c r="A214" s="19"/>
    </row>
    <row r="215" spans="1:1" ht="13.2">
      <c r="A215" s="19"/>
    </row>
    <row r="216" spans="1:1" ht="13.2">
      <c r="A216" s="19"/>
    </row>
    <row r="217" spans="1:1" ht="13.2">
      <c r="A217" s="19"/>
    </row>
    <row r="218" spans="1:1" ht="13.2">
      <c r="A218" s="19"/>
    </row>
    <row r="219" spans="1:1" ht="13.2">
      <c r="A219" s="19"/>
    </row>
    <row r="220" spans="1:1" ht="13.2">
      <c r="A220" s="19"/>
    </row>
    <row r="221" spans="1:1" ht="13.2">
      <c r="A221" s="19"/>
    </row>
    <row r="222" spans="1:1" ht="13.2">
      <c r="A222" s="19"/>
    </row>
    <row r="223" spans="1:1" ht="13.2">
      <c r="A223" s="19"/>
    </row>
    <row r="224" spans="1:1" ht="13.2">
      <c r="A224" s="19"/>
    </row>
    <row r="225" spans="1:1" ht="13.2">
      <c r="A225" s="19"/>
    </row>
    <row r="226" spans="1:1" ht="13.2">
      <c r="A226" s="19"/>
    </row>
    <row r="227" spans="1:1" ht="13.2">
      <c r="A227" s="19"/>
    </row>
    <row r="228" spans="1:1" ht="13.2">
      <c r="A228" s="19"/>
    </row>
    <row r="229" spans="1:1" ht="13.2">
      <c r="A229" s="19"/>
    </row>
    <row r="230" spans="1:1" ht="13.2">
      <c r="A230" s="19"/>
    </row>
    <row r="231" spans="1:1" ht="13.2">
      <c r="A231" s="19"/>
    </row>
    <row r="232" spans="1:1" ht="13.2">
      <c r="A232" s="19"/>
    </row>
    <row r="233" spans="1:1" ht="13.2">
      <c r="A233" s="19"/>
    </row>
    <row r="234" spans="1:1" ht="13.2">
      <c r="A234" s="19"/>
    </row>
    <row r="235" spans="1:1" ht="13.2">
      <c r="A235" s="19"/>
    </row>
    <row r="236" spans="1:1" ht="13.2">
      <c r="A236" s="19"/>
    </row>
    <row r="237" spans="1:1" ht="13.2">
      <c r="A237" s="19"/>
    </row>
    <row r="238" spans="1:1" ht="13.2">
      <c r="A238" s="19"/>
    </row>
    <row r="239" spans="1:1" ht="13.2">
      <c r="A239" s="19"/>
    </row>
    <row r="240" spans="1:1" ht="13.2">
      <c r="A240" s="19"/>
    </row>
    <row r="241" spans="1:1" ht="13.2">
      <c r="A241" s="19"/>
    </row>
    <row r="242" spans="1:1" ht="13.2">
      <c r="A242" s="19"/>
    </row>
    <row r="243" spans="1:1" ht="13.2">
      <c r="A243" s="19"/>
    </row>
    <row r="244" spans="1:1" ht="13.2">
      <c r="A244" s="19"/>
    </row>
    <row r="245" spans="1:1" ht="13.2">
      <c r="A245" s="19"/>
    </row>
    <row r="246" spans="1:1" ht="13.2">
      <c r="A246" s="19"/>
    </row>
    <row r="247" spans="1:1" ht="13.2">
      <c r="A247" s="19"/>
    </row>
    <row r="248" spans="1:1" ht="13.2">
      <c r="A248" s="19"/>
    </row>
    <row r="249" spans="1:1" ht="13.2">
      <c r="A249" s="19"/>
    </row>
    <row r="250" spans="1:1" ht="13.2">
      <c r="A250" s="19"/>
    </row>
    <row r="251" spans="1:1" ht="13.2">
      <c r="A251" s="19"/>
    </row>
    <row r="252" spans="1:1" ht="13.2">
      <c r="A252" s="19"/>
    </row>
    <row r="253" spans="1:1" ht="13.2">
      <c r="A253" s="19"/>
    </row>
    <row r="254" spans="1:1" ht="13.2">
      <c r="A254" s="19"/>
    </row>
    <row r="255" spans="1:1" ht="13.2">
      <c r="A255" s="19"/>
    </row>
    <row r="256" spans="1:1" ht="13.2">
      <c r="A256" s="19"/>
    </row>
    <row r="257" spans="1:1" ht="13.2">
      <c r="A257" s="19"/>
    </row>
    <row r="258" spans="1:1" ht="13.2">
      <c r="A258" s="19"/>
    </row>
    <row r="259" spans="1:1" ht="13.2">
      <c r="A259" s="19"/>
    </row>
    <row r="260" spans="1:1" ht="13.2">
      <c r="A260" s="19"/>
    </row>
    <row r="261" spans="1:1" ht="13.2">
      <c r="A261" s="19"/>
    </row>
    <row r="262" spans="1:1" ht="13.2">
      <c r="A262" s="19"/>
    </row>
    <row r="263" spans="1:1" ht="13.2">
      <c r="A263" s="19"/>
    </row>
    <row r="264" spans="1:1" ht="13.2">
      <c r="A264" s="19"/>
    </row>
    <row r="265" spans="1:1" ht="13.2">
      <c r="A265" s="19"/>
    </row>
    <row r="266" spans="1:1" ht="13.2">
      <c r="A266" s="19"/>
    </row>
    <row r="267" spans="1:1" ht="13.2">
      <c r="A267" s="19"/>
    </row>
    <row r="268" spans="1:1" ht="13.2">
      <c r="A268" s="19"/>
    </row>
    <row r="269" spans="1:1" ht="13.2">
      <c r="A269" s="19"/>
    </row>
    <row r="270" spans="1:1" ht="13.2">
      <c r="A270" s="19"/>
    </row>
    <row r="271" spans="1:1" ht="13.2">
      <c r="A271" s="19"/>
    </row>
    <row r="272" spans="1:1" ht="13.2">
      <c r="A272" s="19"/>
    </row>
    <row r="273" spans="1:1" ht="13.2">
      <c r="A273" s="19"/>
    </row>
    <row r="274" spans="1:1" ht="13.2">
      <c r="A274" s="19"/>
    </row>
    <row r="275" spans="1:1" ht="13.2">
      <c r="A275" s="19"/>
    </row>
    <row r="276" spans="1:1" ht="13.2">
      <c r="A276" s="19"/>
    </row>
    <row r="277" spans="1:1" ht="13.2">
      <c r="A277" s="19"/>
    </row>
    <row r="278" spans="1:1" ht="13.2">
      <c r="A278" s="19"/>
    </row>
    <row r="279" spans="1:1" ht="13.2">
      <c r="A279" s="19"/>
    </row>
    <row r="280" spans="1:1" ht="13.2">
      <c r="A280" s="19"/>
    </row>
    <row r="281" spans="1:1" ht="13.2">
      <c r="A281" s="19"/>
    </row>
    <row r="282" spans="1:1" ht="13.2">
      <c r="A282" s="19"/>
    </row>
    <row r="283" spans="1:1" ht="13.2">
      <c r="A283" s="19"/>
    </row>
    <row r="284" spans="1:1" ht="13.2">
      <c r="A284" s="19"/>
    </row>
    <row r="285" spans="1:1" ht="13.2">
      <c r="A285" s="19"/>
    </row>
    <row r="286" spans="1:1" ht="13.2">
      <c r="A286" s="19"/>
    </row>
    <row r="287" spans="1:1" ht="13.2">
      <c r="A287" s="19"/>
    </row>
    <row r="288" spans="1:1" ht="13.2">
      <c r="A288" s="19"/>
    </row>
    <row r="289" spans="1:1" ht="13.2">
      <c r="A289" s="19"/>
    </row>
    <row r="290" spans="1:1" ht="13.2">
      <c r="A290" s="19"/>
    </row>
    <row r="291" spans="1:1" ht="13.2">
      <c r="A291" s="19"/>
    </row>
    <row r="292" spans="1:1" ht="13.2">
      <c r="A292" s="19"/>
    </row>
    <row r="293" spans="1:1" ht="13.2">
      <c r="A293" s="19"/>
    </row>
    <row r="294" spans="1:1" ht="13.2">
      <c r="A294" s="19"/>
    </row>
    <row r="295" spans="1:1" ht="13.2">
      <c r="A295" s="19"/>
    </row>
    <row r="296" spans="1:1" ht="13.2">
      <c r="A296" s="19"/>
    </row>
    <row r="297" spans="1:1" ht="13.2">
      <c r="A297" s="19"/>
    </row>
    <row r="298" spans="1:1" ht="13.2">
      <c r="A298" s="19"/>
    </row>
    <row r="299" spans="1:1" ht="13.2">
      <c r="A299" s="19"/>
    </row>
    <row r="300" spans="1:1" ht="13.2">
      <c r="A300" s="19"/>
    </row>
    <row r="301" spans="1:1" ht="13.2">
      <c r="A301" s="19"/>
    </row>
    <row r="302" spans="1:1" ht="13.2">
      <c r="A302" s="19"/>
    </row>
    <row r="303" spans="1:1" ht="13.2">
      <c r="A303" s="19"/>
    </row>
    <row r="304" spans="1:1" ht="13.2">
      <c r="A304" s="19"/>
    </row>
    <row r="305" spans="1:1" ht="13.2">
      <c r="A305" s="19"/>
    </row>
    <row r="306" spans="1:1" ht="13.2">
      <c r="A306" s="19"/>
    </row>
    <row r="307" spans="1:1" ht="13.2">
      <c r="A307" s="19"/>
    </row>
    <row r="308" spans="1:1" ht="13.2">
      <c r="A308" s="19"/>
    </row>
    <row r="309" spans="1:1" ht="13.2">
      <c r="A309" s="19"/>
    </row>
    <row r="310" spans="1:1" ht="13.2">
      <c r="A310" s="19"/>
    </row>
    <row r="311" spans="1:1" ht="13.2">
      <c r="A311" s="19"/>
    </row>
    <row r="312" spans="1:1" ht="13.2">
      <c r="A312" s="19"/>
    </row>
    <row r="313" spans="1:1" ht="13.2">
      <c r="A313" s="19"/>
    </row>
    <row r="314" spans="1:1" ht="13.2">
      <c r="A314" s="19"/>
    </row>
    <row r="315" spans="1:1" ht="13.2">
      <c r="A315" s="19"/>
    </row>
    <row r="316" spans="1:1" ht="13.2">
      <c r="A316" s="19"/>
    </row>
    <row r="317" spans="1:1" ht="13.2">
      <c r="A317" s="19"/>
    </row>
    <row r="318" spans="1:1" ht="13.2">
      <c r="A318" s="19"/>
    </row>
    <row r="319" spans="1:1" ht="13.2">
      <c r="A319" s="19"/>
    </row>
    <row r="320" spans="1:1" ht="13.2">
      <c r="A320" s="19"/>
    </row>
    <row r="321" spans="1:1" ht="13.2">
      <c r="A321" s="19"/>
    </row>
    <row r="322" spans="1:1" ht="13.2">
      <c r="A322" s="19"/>
    </row>
    <row r="323" spans="1:1" ht="13.2">
      <c r="A323" s="19"/>
    </row>
    <row r="324" spans="1:1" ht="13.2">
      <c r="A324" s="19"/>
    </row>
    <row r="325" spans="1:1" ht="13.2">
      <c r="A325" s="19"/>
    </row>
    <row r="326" spans="1:1" ht="13.2">
      <c r="A326" s="19"/>
    </row>
    <row r="327" spans="1:1" ht="13.2">
      <c r="A327" s="19"/>
    </row>
    <row r="328" spans="1:1" ht="13.2">
      <c r="A328" s="19"/>
    </row>
    <row r="329" spans="1:1" ht="13.2">
      <c r="A329" s="19"/>
    </row>
    <row r="330" spans="1:1" ht="13.2">
      <c r="A330" s="19"/>
    </row>
    <row r="331" spans="1:1" ht="13.2">
      <c r="A331" s="19"/>
    </row>
    <row r="332" spans="1:1" ht="13.2">
      <c r="A332" s="19"/>
    </row>
    <row r="333" spans="1:1" ht="13.2">
      <c r="A333" s="19"/>
    </row>
    <row r="334" spans="1:1" ht="13.2">
      <c r="A334" s="19"/>
    </row>
    <row r="335" spans="1:1" ht="13.2">
      <c r="A335" s="19"/>
    </row>
    <row r="336" spans="1:1" ht="13.2">
      <c r="A336" s="19"/>
    </row>
    <row r="337" spans="1:1" ht="13.2">
      <c r="A337" s="19"/>
    </row>
    <row r="338" spans="1:1" ht="13.2">
      <c r="A338" s="19"/>
    </row>
    <row r="339" spans="1:1" ht="13.2">
      <c r="A339" s="19"/>
    </row>
    <row r="340" spans="1:1" ht="13.2">
      <c r="A340" s="19"/>
    </row>
    <row r="341" spans="1:1" ht="13.2">
      <c r="A341" s="19"/>
    </row>
    <row r="342" spans="1:1" ht="13.2">
      <c r="A342" s="19"/>
    </row>
    <row r="343" spans="1:1" ht="13.2">
      <c r="A343" s="19"/>
    </row>
    <row r="344" spans="1:1" ht="13.2">
      <c r="A344" s="19"/>
    </row>
    <row r="345" spans="1:1" ht="13.2">
      <c r="A345" s="19"/>
    </row>
    <row r="346" spans="1:1" ht="13.2">
      <c r="A346" s="19"/>
    </row>
    <row r="347" spans="1:1" ht="13.2">
      <c r="A347" s="19"/>
    </row>
    <row r="348" spans="1:1" ht="13.2">
      <c r="A348" s="19"/>
    </row>
    <row r="349" spans="1:1" ht="13.2">
      <c r="A349" s="19"/>
    </row>
    <row r="350" spans="1:1" ht="13.2">
      <c r="A350" s="19"/>
    </row>
    <row r="351" spans="1:1" ht="13.2">
      <c r="A351" s="19"/>
    </row>
    <row r="352" spans="1:1" ht="13.2">
      <c r="A352" s="19"/>
    </row>
    <row r="353" spans="1:1" ht="13.2">
      <c r="A353" s="19"/>
    </row>
    <row r="354" spans="1:1" ht="13.2">
      <c r="A354" s="19"/>
    </row>
    <row r="355" spans="1:1" ht="13.2">
      <c r="A355" s="19"/>
    </row>
    <row r="356" spans="1:1" ht="13.2">
      <c r="A356" s="19"/>
    </row>
    <row r="357" spans="1:1" ht="13.2">
      <c r="A357" s="19"/>
    </row>
    <row r="358" spans="1:1" ht="13.2">
      <c r="A358" s="19"/>
    </row>
    <row r="359" spans="1:1" ht="13.2">
      <c r="A359" s="19"/>
    </row>
    <row r="360" spans="1:1" ht="13.2">
      <c r="A360" s="19"/>
    </row>
    <row r="361" spans="1:1" ht="13.2">
      <c r="A361" s="19"/>
    </row>
    <row r="362" spans="1:1" ht="13.2">
      <c r="A362" s="19"/>
    </row>
    <row r="363" spans="1:1" ht="13.2">
      <c r="A363" s="19"/>
    </row>
    <row r="364" spans="1:1" ht="13.2">
      <c r="A364" s="19"/>
    </row>
    <row r="365" spans="1:1" ht="13.2">
      <c r="A365" s="19"/>
    </row>
    <row r="366" spans="1:1" ht="13.2">
      <c r="A366" s="19"/>
    </row>
    <row r="367" spans="1:1" ht="13.2">
      <c r="A367" s="19"/>
    </row>
    <row r="368" spans="1:1" ht="13.2">
      <c r="A368" s="19"/>
    </row>
    <row r="369" spans="1:1" ht="13.2">
      <c r="A369" s="19"/>
    </row>
    <row r="370" spans="1:1" ht="13.2">
      <c r="A370" s="19"/>
    </row>
    <row r="371" spans="1:1" ht="13.2">
      <c r="A371" s="19"/>
    </row>
    <row r="372" spans="1:1" ht="13.2">
      <c r="A372" s="19"/>
    </row>
    <row r="373" spans="1:1" ht="13.2">
      <c r="A373" s="19"/>
    </row>
    <row r="374" spans="1:1" ht="13.2">
      <c r="A374" s="19"/>
    </row>
    <row r="375" spans="1:1" ht="13.2">
      <c r="A375" s="19"/>
    </row>
    <row r="376" spans="1:1" ht="13.2">
      <c r="A376" s="19"/>
    </row>
    <row r="377" spans="1:1" ht="13.2">
      <c r="A377" s="19"/>
    </row>
    <row r="378" spans="1:1" ht="13.2">
      <c r="A378" s="19"/>
    </row>
    <row r="379" spans="1:1" ht="13.2">
      <c r="A379" s="19"/>
    </row>
    <row r="380" spans="1:1" ht="13.2">
      <c r="A380" s="19"/>
    </row>
    <row r="381" spans="1:1" ht="13.2">
      <c r="A381" s="19"/>
    </row>
    <row r="382" spans="1:1" ht="13.2">
      <c r="A382" s="19"/>
    </row>
    <row r="383" spans="1:1" ht="13.2">
      <c r="A383" s="19"/>
    </row>
    <row r="384" spans="1:1" ht="13.2">
      <c r="A384" s="19"/>
    </row>
    <row r="385" spans="1:1" ht="13.2">
      <c r="A385" s="19"/>
    </row>
    <row r="386" spans="1:1" ht="13.2">
      <c r="A386" s="19"/>
    </row>
    <row r="387" spans="1:1" ht="13.2">
      <c r="A387" s="19"/>
    </row>
    <row r="388" spans="1:1" ht="13.2">
      <c r="A388" s="19"/>
    </row>
    <row r="389" spans="1:1" ht="13.2">
      <c r="A389" s="19"/>
    </row>
    <row r="390" spans="1:1" ht="13.2">
      <c r="A390" s="19"/>
    </row>
    <row r="391" spans="1:1" ht="13.2">
      <c r="A391" s="19"/>
    </row>
    <row r="392" spans="1:1" ht="13.2">
      <c r="A392" s="19"/>
    </row>
    <row r="393" spans="1:1" ht="13.2">
      <c r="A393" s="19"/>
    </row>
    <row r="394" spans="1:1" ht="13.2">
      <c r="A394" s="19"/>
    </row>
    <row r="395" spans="1:1" ht="13.2">
      <c r="A395" s="19"/>
    </row>
    <row r="396" spans="1:1" ht="13.2">
      <c r="A396" s="19"/>
    </row>
    <row r="397" spans="1:1" ht="13.2">
      <c r="A397" s="19"/>
    </row>
    <row r="398" spans="1:1" ht="13.2">
      <c r="A398" s="19"/>
    </row>
    <row r="399" spans="1:1" ht="13.2">
      <c r="A399" s="19"/>
    </row>
    <row r="400" spans="1:1" ht="13.2">
      <c r="A400" s="19"/>
    </row>
    <row r="401" spans="1:1" ht="13.2">
      <c r="A401" s="19"/>
    </row>
    <row r="402" spans="1:1" ht="13.2">
      <c r="A402" s="19"/>
    </row>
    <row r="403" spans="1:1" ht="13.2">
      <c r="A403" s="19"/>
    </row>
    <row r="404" spans="1:1" ht="13.2">
      <c r="A404" s="19"/>
    </row>
    <row r="405" spans="1:1" ht="13.2">
      <c r="A405" s="19"/>
    </row>
    <row r="406" spans="1:1" ht="13.2">
      <c r="A406" s="19"/>
    </row>
    <row r="407" spans="1:1" ht="13.2">
      <c r="A407" s="19"/>
    </row>
    <row r="408" spans="1:1" ht="13.2">
      <c r="A408" s="19"/>
    </row>
    <row r="409" spans="1:1" ht="13.2">
      <c r="A409" s="19"/>
    </row>
    <row r="410" spans="1:1" ht="13.2">
      <c r="A410" s="19"/>
    </row>
    <row r="411" spans="1:1" ht="13.2">
      <c r="A411" s="19"/>
    </row>
    <row r="412" spans="1:1" ht="13.2">
      <c r="A412" s="19"/>
    </row>
    <row r="413" spans="1:1" ht="13.2">
      <c r="A413" s="19"/>
    </row>
    <row r="414" spans="1:1" ht="13.2">
      <c r="A414" s="19"/>
    </row>
    <row r="415" spans="1:1" ht="13.2">
      <c r="A415" s="19"/>
    </row>
    <row r="416" spans="1:1" ht="13.2">
      <c r="A416" s="19"/>
    </row>
    <row r="417" spans="1:1" ht="13.2">
      <c r="A417" s="19"/>
    </row>
    <row r="418" spans="1:1" ht="13.2">
      <c r="A418" s="19"/>
    </row>
    <row r="419" spans="1:1" ht="13.2">
      <c r="A419" s="19"/>
    </row>
    <row r="420" spans="1:1" ht="13.2">
      <c r="A420" s="19"/>
    </row>
    <row r="421" spans="1:1" ht="13.2">
      <c r="A421" s="19"/>
    </row>
    <row r="422" spans="1:1" ht="13.2">
      <c r="A422" s="19"/>
    </row>
    <row r="423" spans="1:1" ht="13.2">
      <c r="A423" s="19"/>
    </row>
    <row r="424" spans="1:1" ht="13.2">
      <c r="A424" s="19"/>
    </row>
    <row r="425" spans="1:1" ht="13.2">
      <c r="A425" s="19"/>
    </row>
    <row r="426" spans="1:1" ht="13.2">
      <c r="A426" s="19"/>
    </row>
    <row r="427" spans="1:1" ht="13.2">
      <c r="A427" s="19"/>
    </row>
    <row r="428" spans="1:1" ht="13.2">
      <c r="A428" s="19"/>
    </row>
    <row r="429" spans="1:1" ht="13.2">
      <c r="A429" s="19"/>
    </row>
    <row r="430" spans="1:1" ht="13.2">
      <c r="A430" s="19"/>
    </row>
    <row r="431" spans="1:1" ht="13.2">
      <c r="A431" s="19"/>
    </row>
    <row r="432" spans="1:1" ht="13.2">
      <c r="A432" s="19"/>
    </row>
    <row r="433" spans="1:1" ht="13.2">
      <c r="A433" s="19"/>
    </row>
    <row r="434" spans="1:1" ht="13.2">
      <c r="A434" s="19"/>
    </row>
    <row r="435" spans="1:1" ht="13.2">
      <c r="A435" s="19"/>
    </row>
    <row r="436" spans="1:1" ht="13.2">
      <c r="A436" s="19"/>
    </row>
    <row r="437" spans="1:1" ht="13.2">
      <c r="A437" s="19"/>
    </row>
    <row r="438" spans="1:1" ht="13.2">
      <c r="A438" s="19"/>
    </row>
    <row r="439" spans="1:1" ht="13.2">
      <c r="A439" s="19"/>
    </row>
    <row r="440" spans="1:1" ht="13.2">
      <c r="A440" s="19"/>
    </row>
    <row r="441" spans="1:1" ht="13.2">
      <c r="A441" s="19"/>
    </row>
    <row r="442" spans="1:1" ht="13.2">
      <c r="A442" s="19"/>
    </row>
    <row r="443" spans="1:1" ht="13.2">
      <c r="A443" s="19"/>
    </row>
    <row r="444" spans="1:1" ht="13.2">
      <c r="A444" s="19"/>
    </row>
    <row r="445" spans="1:1" ht="13.2">
      <c r="A445" s="19"/>
    </row>
    <row r="446" spans="1:1" ht="13.2">
      <c r="A446" s="19"/>
    </row>
    <row r="447" spans="1:1" ht="13.2">
      <c r="A447" s="19"/>
    </row>
    <row r="448" spans="1:1" ht="13.2">
      <c r="A448" s="19"/>
    </row>
    <row r="449" spans="1:1" ht="13.2">
      <c r="A449" s="19"/>
    </row>
    <row r="450" spans="1:1" ht="13.2">
      <c r="A450" s="19"/>
    </row>
    <row r="451" spans="1:1" ht="13.2">
      <c r="A451" s="19"/>
    </row>
    <row r="452" spans="1:1" ht="13.2">
      <c r="A452" s="19"/>
    </row>
    <row r="453" spans="1:1" ht="13.2">
      <c r="A453" s="19"/>
    </row>
    <row r="454" spans="1:1" ht="13.2">
      <c r="A454" s="19"/>
    </row>
    <row r="455" spans="1:1" ht="13.2">
      <c r="A455" s="19"/>
    </row>
    <row r="456" spans="1:1" ht="13.2">
      <c r="A456" s="19"/>
    </row>
    <row r="457" spans="1:1" ht="13.2">
      <c r="A457" s="19"/>
    </row>
    <row r="458" spans="1:1" ht="13.2">
      <c r="A458" s="19"/>
    </row>
    <row r="459" spans="1:1" ht="13.2">
      <c r="A459" s="19"/>
    </row>
    <row r="460" spans="1:1" ht="13.2">
      <c r="A460" s="19"/>
    </row>
    <row r="461" spans="1:1" ht="13.2">
      <c r="A461" s="19"/>
    </row>
    <row r="462" spans="1:1" ht="13.2">
      <c r="A462" s="19"/>
    </row>
    <row r="463" spans="1:1" ht="13.2">
      <c r="A463" s="19"/>
    </row>
    <row r="464" spans="1:1" ht="13.2">
      <c r="A464" s="19"/>
    </row>
    <row r="465" spans="1:1" ht="13.2">
      <c r="A465" s="19"/>
    </row>
    <row r="466" spans="1:1" ht="13.2">
      <c r="A466" s="19"/>
    </row>
    <row r="467" spans="1:1" ht="13.2">
      <c r="A467" s="19"/>
    </row>
    <row r="468" spans="1:1" ht="13.2">
      <c r="A468" s="19"/>
    </row>
    <row r="469" spans="1:1" ht="13.2">
      <c r="A469" s="19"/>
    </row>
    <row r="470" spans="1:1" ht="13.2">
      <c r="A470" s="19"/>
    </row>
    <row r="471" spans="1:1" ht="13.2">
      <c r="A471" s="19"/>
    </row>
    <row r="472" spans="1:1" ht="13.2">
      <c r="A472" s="19"/>
    </row>
    <row r="473" spans="1:1" ht="13.2">
      <c r="A473" s="19"/>
    </row>
    <row r="474" spans="1:1" ht="13.2">
      <c r="A474" s="19"/>
    </row>
    <row r="475" spans="1:1" ht="13.2">
      <c r="A475" s="19"/>
    </row>
    <row r="476" spans="1:1" ht="13.2">
      <c r="A476" s="19"/>
    </row>
    <row r="477" spans="1:1" ht="13.2">
      <c r="A477" s="19"/>
    </row>
    <row r="478" spans="1:1" ht="13.2">
      <c r="A478" s="19"/>
    </row>
    <row r="479" spans="1:1" ht="13.2">
      <c r="A479" s="19"/>
    </row>
    <row r="480" spans="1:1" ht="13.2">
      <c r="A480" s="19"/>
    </row>
    <row r="481" spans="1:1" ht="13.2">
      <c r="A481" s="19"/>
    </row>
    <row r="482" spans="1:1" ht="13.2">
      <c r="A482" s="19"/>
    </row>
    <row r="483" spans="1:1" ht="13.2">
      <c r="A483" s="19"/>
    </row>
    <row r="484" spans="1:1" ht="13.2">
      <c r="A484" s="19"/>
    </row>
    <row r="485" spans="1:1" ht="13.2">
      <c r="A485" s="19"/>
    </row>
    <row r="486" spans="1:1" ht="13.2">
      <c r="A486" s="19"/>
    </row>
    <row r="487" spans="1:1" ht="13.2">
      <c r="A487" s="19"/>
    </row>
    <row r="488" spans="1:1" ht="13.2">
      <c r="A488" s="19"/>
    </row>
    <row r="489" spans="1:1" ht="13.2">
      <c r="A489" s="19"/>
    </row>
    <row r="490" spans="1:1" ht="13.2">
      <c r="A490" s="19"/>
    </row>
    <row r="491" spans="1:1" ht="13.2">
      <c r="A491" s="19"/>
    </row>
    <row r="492" spans="1:1" ht="13.2">
      <c r="A492" s="19"/>
    </row>
    <row r="493" spans="1:1" ht="13.2">
      <c r="A493" s="19"/>
    </row>
    <row r="494" spans="1:1" ht="13.2">
      <c r="A494" s="19"/>
    </row>
    <row r="495" spans="1:1" ht="13.2">
      <c r="A495" s="19"/>
    </row>
    <row r="496" spans="1:1" ht="13.2">
      <c r="A496" s="19"/>
    </row>
    <row r="497" spans="1:1" ht="13.2">
      <c r="A497" s="19"/>
    </row>
    <row r="498" spans="1:1" ht="13.2">
      <c r="A498" s="19"/>
    </row>
    <row r="499" spans="1:1" ht="13.2">
      <c r="A499" s="19"/>
    </row>
    <row r="500" spans="1:1" ht="13.2">
      <c r="A500" s="19"/>
    </row>
    <row r="501" spans="1:1" ht="13.2">
      <c r="A501" s="19"/>
    </row>
    <row r="502" spans="1:1" ht="13.2">
      <c r="A502" s="19"/>
    </row>
    <row r="503" spans="1:1" ht="13.2">
      <c r="A503" s="19"/>
    </row>
    <row r="504" spans="1:1" ht="13.2">
      <c r="A504" s="19"/>
    </row>
    <row r="505" spans="1:1" ht="13.2">
      <c r="A505" s="19"/>
    </row>
    <row r="506" spans="1:1" ht="13.2">
      <c r="A506" s="19"/>
    </row>
    <row r="507" spans="1:1" ht="13.2">
      <c r="A507" s="19"/>
    </row>
    <row r="508" spans="1:1" ht="13.2">
      <c r="A508" s="19"/>
    </row>
    <row r="509" spans="1:1" ht="13.2">
      <c r="A509" s="19"/>
    </row>
    <row r="510" spans="1:1" ht="13.2">
      <c r="A510" s="19"/>
    </row>
    <row r="511" spans="1:1" ht="13.2">
      <c r="A511" s="19"/>
    </row>
    <row r="512" spans="1:1" ht="13.2">
      <c r="A512" s="19"/>
    </row>
    <row r="513" spans="1:1" ht="13.2">
      <c r="A513" s="19"/>
    </row>
    <row r="514" spans="1:1" ht="13.2">
      <c r="A514" s="19"/>
    </row>
    <row r="515" spans="1:1" ht="13.2">
      <c r="A515" s="19"/>
    </row>
    <row r="516" spans="1:1" ht="13.2">
      <c r="A516" s="19"/>
    </row>
    <row r="517" spans="1:1" ht="13.2">
      <c r="A517" s="19"/>
    </row>
    <row r="518" spans="1:1" ht="13.2">
      <c r="A518" s="19"/>
    </row>
    <row r="519" spans="1:1" ht="13.2">
      <c r="A519" s="19"/>
    </row>
    <row r="520" spans="1:1" ht="13.2">
      <c r="A520" s="19"/>
    </row>
    <row r="521" spans="1:1" ht="13.2">
      <c r="A521" s="19"/>
    </row>
    <row r="522" spans="1:1" ht="13.2">
      <c r="A522" s="19"/>
    </row>
    <row r="523" spans="1:1" ht="13.2">
      <c r="A523" s="19"/>
    </row>
    <row r="524" spans="1:1" ht="13.2">
      <c r="A524" s="19"/>
    </row>
    <row r="525" spans="1:1" ht="13.2">
      <c r="A525" s="19"/>
    </row>
    <row r="526" spans="1:1" ht="13.2">
      <c r="A526" s="19"/>
    </row>
    <row r="527" spans="1:1" ht="13.2">
      <c r="A527" s="19"/>
    </row>
    <row r="528" spans="1:1" ht="13.2">
      <c r="A528" s="19"/>
    </row>
    <row r="529" spans="1:1" ht="13.2">
      <c r="A529" s="19"/>
    </row>
    <row r="530" spans="1:1" ht="13.2">
      <c r="A530" s="19"/>
    </row>
    <row r="531" spans="1:1" ht="13.2">
      <c r="A531" s="19"/>
    </row>
    <row r="532" spans="1:1" ht="13.2">
      <c r="A532" s="19"/>
    </row>
    <row r="533" spans="1:1" ht="13.2">
      <c r="A533" s="19"/>
    </row>
    <row r="534" spans="1:1" ht="13.2">
      <c r="A534" s="19"/>
    </row>
    <row r="535" spans="1:1" ht="13.2">
      <c r="A535" s="19"/>
    </row>
    <row r="536" spans="1:1" ht="13.2">
      <c r="A536" s="19"/>
    </row>
    <row r="537" spans="1:1" ht="13.2">
      <c r="A537" s="19"/>
    </row>
    <row r="538" spans="1:1" ht="13.2">
      <c r="A538" s="19"/>
    </row>
    <row r="539" spans="1:1" ht="13.2">
      <c r="A539" s="19"/>
    </row>
    <row r="540" spans="1:1" ht="13.2">
      <c r="A540" s="19"/>
    </row>
    <row r="541" spans="1:1" ht="13.2">
      <c r="A541" s="19"/>
    </row>
    <row r="542" spans="1:1" ht="13.2">
      <c r="A542" s="19"/>
    </row>
    <row r="543" spans="1:1" ht="13.2">
      <c r="A543" s="19"/>
    </row>
    <row r="544" spans="1:1" ht="13.2">
      <c r="A544" s="19"/>
    </row>
    <row r="545" spans="1:1" ht="13.2">
      <c r="A545" s="19"/>
    </row>
    <row r="546" spans="1:1" ht="13.2">
      <c r="A546" s="19"/>
    </row>
    <row r="547" spans="1:1" ht="13.2">
      <c r="A547" s="19"/>
    </row>
    <row r="548" spans="1:1" ht="13.2">
      <c r="A548" s="19"/>
    </row>
    <row r="549" spans="1:1" ht="13.2">
      <c r="A549" s="19"/>
    </row>
    <row r="550" spans="1:1" ht="13.2">
      <c r="A550" s="19"/>
    </row>
    <row r="551" spans="1:1" ht="13.2">
      <c r="A551" s="19"/>
    </row>
    <row r="552" spans="1:1" ht="13.2">
      <c r="A552" s="19"/>
    </row>
    <row r="553" spans="1:1" ht="13.2">
      <c r="A553" s="19"/>
    </row>
    <row r="554" spans="1:1" ht="13.2">
      <c r="A554" s="19"/>
    </row>
    <row r="555" spans="1:1" ht="13.2">
      <c r="A555" s="19"/>
    </row>
    <row r="556" spans="1:1" ht="13.2">
      <c r="A556" s="19"/>
    </row>
    <row r="557" spans="1:1" ht="13.2">
      <c r="A557" s="19"/>
    </row>
    <row r="558" spans="1:1" ht="13.2">
      <c r="A558" s="19"/>
    </row>
    <row r="559" spans="1:1" ht="13.2">
      <c r="A559" s="19"/>
    </row>
    <row r="560" spans="1:1" ht="13.2">
      <c r="A560" s="19"/>
    </row>
    <row r="561" spans="1:1" ht="13.2">
      <c r="A561" s="19"/>
    </row>
    <row r="562" spans="1:1" ht="13.2">
      <c r="A562" s="19"/>
    </row>
    <row r="563" spans="1:1" ht="13.2">
      <c r="A563" s="19"/>
    </row>
    <row r="564" spans="1:1" ht="13.2">
      <c r="A564" s="19"/>
    </row>
    <row r="565" spans="1:1" ht="13.2">
      <c r="A565" s="19"/>
    </row>
    <row r="566" spans="1:1" ht="13.2">
      <c r="A566" s="19"/>
    </row>
    <row r="567" spans="1:1" ht="13.2">
      <c r="A567" s="19"/>
    </row>
    <row r="568" spans="1:1" ht="13.2">
      <c r="A568" s="19"/>
    </row>
    <row r="569" spans="1:1" ht="13.2">
      <c r="A569" s="19"/>
    </row>
    <row r="570" spans="1:1" ht="13.2">
      <c r="A570" s="19"/>
    </row>
    <row r="571" spans="1:1" ht="13.2">
      <c r="A571" s="19"/>
    </row>
    <row r="572" spans="1:1" ht="13.2">
      <c r="A572" s="19"/>
    </row>
    <row r="573" spans="1:1" ht="13.2">
      <c r="A573" s="19"/>
    </row>
    <row r="574" spans="1:1" ht="13.2">
      <c r="A574" s="19"/>
    </row>
    <row r="575" spans="1:1" ht="13.2">
      <c r="A575" s="19"/>
    </row>
    <row r="576" spans="1:1" ht="13.2">
      <c r="A576" s="19"/>
    </row>
    <row r="577" spans="1:1" ht="13.2">
      <c r="A577" s="19"/>
    </row>
    <row r="578" spans="1:1" ht="13.2">
      <c r="A578" s="19"/>
    </row>
    <row r="579" spans="1:1" ht="13.2">
      <c r="A579" s="19"/>
    </row>
    <row r="580" spans="1:1" ht="13.2">
      <c r="A580" s="19"/>
    </row>
    <row r="581" spans="1:1" ht="13.2">
      <c r="A581" s="19"/>
    </row>
    <row r="582" spans="1:1" ht="13.2">
      <c r="A582" s="19"/>
    </row>
    <row r="583" spans="1:1" ht="13.2">
      <c r="A583" s="19"/>
    </row>
    <row r="584" spans="1:1" ht="13.2">
      <c r="A584" s="19"/>
    </row>
    <row r="585" spans="1:1" ht="13.2">
      <c r="A585" s="19"/>
    </row>
    <row r="586" spans="1:1" ht="13.2">
      <c r="A586" s="19"/>
    </row>
    <row r="587" spans="1:1" ht="13.2">
      <c r="A587" s="19"/>
    </row>
    <row r="588" spans="1:1" ht="13.2">
      <c r="A588" s="19"/>
    </row>
    <row r="589" spans="1:1" ht="13.2">
      <c r="A589" s="19"/>
    </row>
    <row r="590" spans="1:1" ht="13.2">
      <c r="A590" s="19"/>
    </row>
    <row r="591" spans="1:1" ht="13.2">
      <c r="A591" s="19"/>
    </row>
    <row r="592" spans="1:1" ht="13.2">
      <c r="A592" s="19"/>
    </row>
    <row r="593" spans="1:1" ht="13.2">
      <c r="A593" s="19"/>
    </row>
    <row r="594" spans="1:1" ht="13.2">
      <c r="A594" s="19"/>
    </row>
    <row r="595" spans="1:1" ht="13.2">
      <c r="A595" s="19"/>
    </row>
    <row r="596" spans="1:1" ht="13.2">
      <c r="A596" s="19"/>
    </row>
    <row r="597" spans="1:1" ht="13.2">
      <c r="A597" s="19"/>
    </row>
    <row r="598" spans="1:1" ht="13.2">
      <c r="A598" s="19"/>
    </row>
    <row r="599" spans="1:1" ht="13.2">
      <c r="A599" s="19"/>
    </row>
    <row r="600" spans="1:1" ht="13.2">
      <c r="A600" s="19"/>
    </row>
    <row r="601" spans="1:1" ht="13.2">
      <c r="A601" s="19"/>
    </row>
    <row r="602" spans="1:1" ht="13.2">
      <c r="A602" s="19"/>
    </row>
    <row r="603" spans="1:1" ht="13.2">
      <c r="A603" s="19"/>
    </row>
    <row r="604" spans="1:1" ht="13.2">
      <c r="A604" s="19"/>
    </row>
    <row r="605" spans="1:1" ht="13.2">
      <c r="A605" s="19"/>
    </row>
    <row r="606" spans="1:1" ht="13.2">
      <c r="A606" s="19"/>
    </row>
    <row r="607" spans="1:1" ht="13.2">
      <c r="A607" s="19"/>
    </row>
    <row r="608" spans="1:1" ht="13.2">
      <c r="A608" s="19"/>
    </row>
    <row r="609" spans="1:1" ht="13.2">
      <c r="A609" s="19"/>
    </row>
    <row r="610" spans="1:1" ht="13.2">
      <c r="A610" s="19"/>
    </row>
    <row r="611" spans="1:1" ht="13.2">
      <c r="A611" s="19"/>
    </row>
    <row r="612" spans="1:1" ht="13.2">
      <c r="A612" s="19"/>
    </row>
    <row r="613" spans="1:1" ht="13.2">
      <c r="A613" s="19"/>
    </row>
    <row r="614" spans="1:1" ht="13.2">
      <c r="A614" s="19"/>
    </row>
    <row r="615" spans="1:1" ht="13.2">
      <c r="A615" s="19"/>
    </row>
    <row r="616" spans="1:1" ht="13.2">
      <c r="A616" s="19"/>
    </row>
    <row r="617" spans="1:1" ht="13.2">
      <c r="A617" s="19"/>
    </row>
    <row r="618" spans="1:1" ht="13.2">
      <c r="A618" s="19"/>
    </row>
    <row r="619" spans="1:1" ht="13.2">
      <c r="A619" s="19"/>
    </row>
    <row r="620" spans="1:1" ht="13.2">
      <c r="A620" s="19"/>
    </row>
    <row r="621" spans="1:1" ht="13.2">
      <c r="A621" s="19"/>
    </row>
    <row r="622" spans="1:1" ht="13.2">
      <c r="A622" s="19"/>
    </row>
    <row r="623" spans="1:1" ht="13.2">
      <c r="A623" s="19"/>
    </row>
    <row r="624" spans="1:1" ht="13.2">
      <c r="A624" s="19"/>
    </row>
    <row r="625" spans="1:1" ht="13.2">
      <c r="A625" s="19"/>
    </row>
    <row r="626" spans="1:1" ht="13.2">
      <c r="A626" s="19"/>
    </row>
    <row r="627" spans="1:1" ht="13.2">
      <c r="A627" s="19"/>
    </row>
    <row r="628" spans="1:1" ht="13.2">
      <c r="A628" s="19"/>
    </row>
    <row r="629" spans="1:1" ht="13.2">
      <c r="A629" s="19"/>
    </row>
    <row r="630" spans="1:1" ht="13.2">
      <c r="A630" s="19"/>
    </row>
    <row r="631" spans="1:1" ht="13.2">
      <c r="A631" s="19"/>
    </row>
    <row r="632" spans="1:1" ht="13.2">
      <c r="A632" s="19"/>
    </row>
    <row r="633" spans="1:1" ht="13.2">
      <c r="A633" s="19"/>
    </row>
    <row r="634" spans="1:1" ht="13.2">
      <c r="A634" s="19"/>
    </row>
    <row r="635" spans="1:1" ht="13.2">
      <c r="A635" s="19"/>
    </row>
    <row r="636" spans="1:1" ht="13.2">
      <c r="A636" s="19"/>
    </row>
    <row r="637" spans="1:1" ht="13.2">
      <c r="A637" s="19"/>
    </row>
    <row r="638" spans="1:1" ht="13.2">
      <c r="A638" s="19"/>
    </row>
    <row r="639" spans="1:1" ht="13.2">
      <c r="A639" s="19"/>
    </row>
    <row r="640" spans="1:1" ht="13.2">
      <c r="A640" s="19"/>
    </row>
    <row r="641" spans="1:1" ht="13.2">
      <c r="A641" s="19"/>
    </row>
    <row r="642" spans="1:1" ht="13.2">
      <c r="A642" s="19"/>
    </row>
    <row r="643" spans="1:1" ht="13.2">
      <c r="A643" s="19"/>
    </row>
    <row r="644" spans="1:1" ht="13.2">
      <c r="A644" s="19"/>
    </row>
    <row r="645" spans="1:1" ht="13.2">
      <c r="A645" s="19"/>
    </row>
    <row r="646" spans="1:1" ht="13.2">
      <c r="A646" s="19"/>
    </row>
    <row r="647" spans="1:1" ht="13.2">
      <c r="A647" s="19"/>
    </row>
    <row r="648" spans="1:1" ht="13.2">
      <c r="A648" s="19"/>
    </row>
    <row r="649" spans="1:1" ht="13.2">
      <c r="A649" s="19"/>
    </row>
    <row r="650" spans="1:1" ht="13.2">
      <c r="A650" s="19"/>
    </row>
    <row r="651" spans="1:1" ht="13.2">
      <c r="A651" s="19"/>
    </row>
    <row r="652" spans="1:1" ht="13.2">
      <c r="A652" s="19"/>
    </row>
    <row r="653" spans="1:1" ht="13.2">
      <c r="A653" s="19"/>
    </row>
    <row r="654" spans="1:1" ht="13.2">
      <c r="A654" s="19"/>
    </row>
    <row r="655" spans="1:1" ht="13.2">
      <c r="A655" s="19"/>
    </row>
    <row r="656" spans="1:1" ht="13.2">
      <c r="A656" s="19"/>
    </row>
    <row r="657" spans="1:1" ht="13.2">
      <c r="A657" s="19"/>
    </row>
    <row r="658" spans="1:1" ht="13.2">
      <c r="A658" s="19"/>
    </row>
    <row r="659" spans="1:1" ht="13.2">
      <c r="A659" s="19"/>
    </row>
    <row r="660" spans="1:1" ht="13.2">
      <c r="A660" s="19"/>
    </row>
    <row r="661" spans="1:1" ht="13.2">
      <c r="A661" s="19"/>
    </row>
    <row r="662" spans="1:1" ht="13.2">
      <c r="A662" s="19"/>
    </row>
    <row r="663" spans="1:1" ht="13.2">
      <c r="A663" s="19"/>
    </row>
    <row r="664" spans="1:1" ht="13.2">
      <c r="A664" s="19"/>
    </row>
    <row r="665" spans="1:1" ht="13.2">
      <c r="A665" s="19"/>
    </row>
    <row r="666" spans="1:1" ht="13.2">
      <c r="A666" s="19"/>
    </row>
    <row r="667" spans="1:1" ht="13.2">
      <c r="A667" s="19"/>
    </row>
    <row r="668" spans="1:1" ht="13.2">
      <c r="A668" s="19"/>
    </row>
    <row r="669" spans="1:1" ht="13.2">
      <c r="A669" s="19"/>
    </row>
    <row r="670" spans="1:1" ht="13.2">
      <c r="A670" s="19"/>
    </row>
    <row r="671" spans="1:1" ht="13.2">
      <c r="A671" s="19"/>
    </row>
    <row r="672" spans="1:1" ht="13.2">
      <c r="A672" s="19"/>
    </row>
    <row r="673" spans="1:1" ht="13.2">
      <c r="A673" s="19"/>
    </row>
    <row r="674" spans="1:1" ht="13.2">
      <c r="A674" s="19"/>
    </row>
    <row r="675" spans="1:1" ht="13.2">
      <c r="A675" s="19"/>
    </row>
    <row r="676" spans="1:1" ht="13.2">
      <c r="A676" s="19"/>
    </row>
    <row r="677" spans="1:1" ht="13.2">
      <c r="A677" s="19"/>
    </row>
    <row r="678" spans="1:1" ht="13.2">
      <c r="A678" s="19"/>
    </row>
    <row r="679" spans="1:1" ht="13.2">
      <c r="A679" s="19"/>
    </row>
    <row r="680" spans="1:1" ht="13.2">
      <c r="A680" s="19"/>
    </row>
    <row r="681" spans="1:1" ht="13.2">
      <c r="A681" s="19"/>
    </row>
    <row r="682" spans="1:1" ht="13.2">
      <c r="A682" s="19"/>
    </row>
    <row r="683" spans="1:1" ht="13.2">
      <c r="A683" s="19"/>
    </row>
    <row r="684" spans="1:1" ht="13.2">
      <c r="A684" s="19"/>
    </row>
    <row r="685" spans="1:1" ht="13.2">
      <c r="A685" s="19"/>
    </row>
    <row r="686" spans="1:1" ht="13.2">
      <c r="A686" s="19"/>
    </row>
    <row r="687" spans="1:1" ht="13.2">
      <c r="A687" s="19"/>
    </row>
    <row r="688" spans="1:1" ht="13.2">
      <c r="A688" s="19"/>
    </row>
    <row r="689" spans="1:1" ht="13.2">
      <c r="A689" s="19"/>
    </row>
    <row r="690" spans="1:1" ht="13.2">
      <c r="A690" s="19"/>
    </row>
    <row r="691" spans="1:1" ht="13.2">
      <c r="A691" s="19"/>
    </row>
    <row r="692" spans="1:1" ht="13.2">
      <c r="A692" s="19"/>
    </row>
    <row r="693" spans="1:1" ht="13.2">
      <c r="A693" s="19"/>
    </row>
    <row r="694" spans="1:1" ht="13.2">
      <c r="A694" s="19"/>
    </row>
    <row r="695" spans="1:1" ht="13.2">
      <c r="A695" s="19"/>
    </row>
    <row r="696" spans="1:1" ht="13.2">
      <c r="A696" s="19"/>
    </row>
    <row r="697" spans="1:1" ht="13.2">
      <c r="A697" s="19"/>
    </row>
    <row r="698" spans="1:1" ht="13.2">
      <c r="A698" s="19"/>
    </row>
    <row r="699" spans="1:1" ht="13.2">
      <c r="A699" s="19"/>
    </row>
    <row r="700" spans="1:1" ht="13.2">
      <c r="A700" s="19"/>
    </row>
    <row r="701" spans="1:1" ht="13.2">
      <c r="A701" s="19"/>
    </row>
    <row r="702" spans="1:1" ht="13.2">
      <c r="A702" s="19"/>
    </row>
    <row r="703" spans="1:1" ht="13.2">
      <c r="A703" s="19"/>
    </row>
    <row r="704" spans="1:1" ht="13.2">
      <c r="A704" s="19"/>
    </row>
    <row r="705" spans="1:1" ht="13.2">
      <c r="A705" s="19"/>
    </row>
    <row r="706" spans="1:1" ht="13.2">
      <c r="A706" s="19"/>
    </row>
    <row r="707" spans="1:1" ht="13.2">
      <c r="A707" s="19"/>
    </row>
    <row r="708" spans="1:1" ht="13.2">
      <c r="A708" s="19"/>
    </row>
    <row r="709" spans="1:1" ht="13.2">
      <c r="A709" s="19"/>
    </row>
    <row r="710" spans="1:1" ht="13.2">
      <c r="A710" s="19"/>
    </row>
    <row r="711" spans="1:1" ht="13.2">
      <c r="A711" s="19"/>
    </row>
    <row r="712" spans="1:1" ht="13.2">
      <c r="A712" s="19"/>
    </row>
    <row r="713" spans="1:1" ht="13.2">
      <c r="A713" s="19"/>
    </row>
    <row r="714" spans="1:1" ht="13.2">
      <c r="A714" s="19"/>
    </row>
    <row r="715" spans="1:1" ht="13.2">
      <c r="A715" s="19"/>
    </row>
    <row r="716" spans="1:1" ht="13.2">
      <c r="A716" s="19"/>
    </row>
    <row r="717" spans="1:1" ht="13.2">
      <c r="A717" s="19"/>
    </row>
    <row r="718" spans="1:1" ht="13.2">
      <c r="A718" s="19"/>
    </row>
    <row r="719" spans="1:1" ht="13.2">
      <c r="A719" s="19"/>
    </row>
    <row r="720" spans="1:1" ht="13.2">
      <c r="A720" s="19"/>
    </row>
    <row r="721" spans="1:1" ht="13.2">
      <c r="A721" s="19"/>
    </row>
    <row r="722" spans="1:1" ht="13.2">
      <c r="A722" s="19"/>
    </row>
    <row r="723" spans="1:1" ht="13.2">
      <c r="A723" s="19"/>
    </row>
    <row r="724" spans="1:1" ht="13.2">
      <c r="A724" s="19"/>
    </row>
    <row r="725" spans="1:1" ht="13.2">
      <c r="A725" s="19"/>
    </row>
    <row r="726" spans="1:1" ht="13.2">
      <c r="A726" s="19"/>
    </row>
    <row r="727" spans="1:1" ht="13.2">
      <c r="A727" s="19"/>
    </row>
    <row r="728" spans="1:1" ht="13.2">
      <c r="A728" s="19"/>
    </row>
    <row r="729" spans="1:1" ht="13.2">
      <c r="A729" s="19"/>
    </row>
    <row r="730" spans="1:1" ht="13.2">
      <c r="A730" s="19"/>
    </row>
    <row r="731" spans="1:1" ht="13.2">
      <c r="A731" s="19"/>
    </row>
    <row r="732" spans="1:1" ht="13.2">
      <c r="A732" s="19"/>
    </row>
    <row r="733" spans="1:1" ht="13.2">
      <c r="A733" s="19"/>
    </row>
    <row r="734" spans="1:1" ht="13.2">
      <c r="A734" s="19"/>
    </row>
    <row r="735" spans="1:1" ht="13.2">
      <c r="A735" s="19"/>
    </row>
    <row r="736" spans="1:1" ht="13.2">
      <c r="A736" s="19"/>
    </row>
    <row r="737" spans="1:1" ht="13.2">
      <c r="A737" s="19"/>
    </row>
    <row r="738" spans="1:1" ht="13.2">
      <c r="A738" s="19"/>
    </row>
    <row r="739" spans="1:1" ht="13.2">
      <c r="A739" s="19"/>
    </row>
    <row r="740" spans="1:1" ht="13.2">
      <c r="A740" s="19"/>
    </row>
    <row r="741" spans="1:1" ht="13.2">
      <c r="A741" s="19"/>
    </row>
    <row r="742" spans="1:1" ht="13.2">
      <c r="A742" s="19"/>
    </row>
    <row r="743" spans="1:1" ht="13.2">
      <c r="A743" s="19"/>
    </row>
    <row r="744" spans="1:1" ht="13.2">
      <c r="A744" s="19"/>
    </row>
    <row r="745" spans="1:1" ht="13.2">
      <c r="A745" s="19"/>
    </row>
    <row r="746" spans="1:1" ht="13.2">
      <c r="A746" s="19"/>
    </row>
    <row r="747" spans="1:1" ht="13.2">
      <c r="A747" s="19"/>
    </row>
    <row r="748" spans="1:1" ht="13.2">
      <c r="A748" s="19"/>
    </row>
    <row r="749" spans="1:1" ht="13.2">
      <c r="A749" s="19"/>
    </row>
    <row r="750" spans="1:1" ht="13.2">
      <c r="A750" s="19"/>
    </row>
    <row r="751" spans="1:1" ht="13.2">
      <c r="A751" s="19"/>
    </row>
  </sheetData>
  <mergeCells count="3">
    <mergeCell ref="A1:K1"/>
    <mergeCell ref="A3:A5"/>
    <mergeCell ref="C6:K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754"/>
  <sheetViews>
    <sheetView workbookViewId="0">
      <pane ySplit="6" topLeftCell="A7" activePane="bottomLeft" state="frozen"/>
      <selection pane="bottomLeft" activeCell="B8" sqref="B8"/>
    </sheetView>
  </sheetViews>
  <sheetFormatPr defaultColWidth="14.44140625" defaultRowHeight="15.75" customHeight="1"/>
  <cols>
    <col min="1" max="1" width="14.44140625" customWidth="1"/>
    <col min="2" max="2" width="38.6640625" customWidth="1"/>
    <col min="3" max="11" width="10.109375" customWidth="1"/>
  </cols>
  <sheetData>
    <row r="1" spans="1:11" ht="22.8">
      <c r="A1" s="53" t="str">
        <f ca="1">CONCATENATE("Attendance Upto ",TEXT(DATE(2017,MONTH(NOW())-1,1),"mmmm")," 2018")</f>
        <v>Attendance Upto January 2018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ht="79.2">
      <c r="A2" s="26" t="s">
        <v>103</v>
      </c>
      <c r="B2" s="31" t="s">
        <v>1</v>
      </c>
      <c r="C2" s="2" t="s">
        <v>73</v>
      </c>
      <c r="D2" s="2" t="s">
        <v>74</v>
      </c>
      <c r="E2" s="2" t="s">
        <v>74</v>
      </c>
      <c r="F2" s="2" t="s">
        <v>75</v>
      </c>
      <c r="G2" s="2" t="s">
        <v>76</v>
      </c>
      <c r="H2" s="2" t="s">
        <v>104</v>
      </c>
      <c r="I2" s="2" t="s">
        <v>105</v>
      </c>
      <c r="J2" s="2" t="s">
        <v>106</v>
      </c>
      <c r="K2" s="2"/>
    </row>
    <row r="3" spans="1:11" ht="17.399999999999999">
      <c r="A3" s="52" t="s">
        <v>162</v>
      </c>
      <c r="B3" s="32" t="s">
        <v>9</v>
      </c>
      <c r="C3" s="5" t="s">
        <v>81</v>
      </c>
      <c r="D3" s="5" t="s">
        <v>81</v>
      </c>
      <c r="E3" s="5" t="s">
        <v>82</v>
      </c>
      <c r="F3" s="5"/>
      <c r="G3" s="5" t="s">
        <v>82</v>
      </c>
      <c r="H3" s="5" t="s">
        <v>108</v>
      </c>
      <c r="I3" s="5" t="s">
        <v>109</v>
      </c>
      <c r="J3" s="5" t="s">
        <v>110</v>
      </c>
      <c r="K3" s="5"/>
    </row>
    <row r="4" spans="1:11" ht="17.399999999999999">
      <c r="A4" s="42"/>
      <c r="B4" s="33" t="s">
        <v>14</v>
      </c>
      <c r="C4" s="8" t="str">
        <f ca="1">IFERROR(__xludf.DUMMYFUNCTION("IMPORTRANGE(""19uEflCNMyd8mI8EoMrzM13W1oGlwpdDbeI2dSg4omNI"",""SEM2!F4:G4"")"),"28")</f>
        <v>28</v>
      </c>
      <c r="D4" s="7">
        <v>15</v>
      </c>
      <c r="E4" s="8" t="str">
        <f ca="1">IFERROR(__xludf.DUMMYFUNCTION("ImportRange(""1oUqJHR3br7Xdz3Oh2eaCuZvV3CuWnXfIEErdflme6Vc"",""SEM2!R4"")"),"8")</f>
        <v>8</v>
      </c>
      <c r="F4" s="7">
        <f t="shared" ref="F4:F5" ca="1" si="0">D4+E4</f>
        <v>23</v>
      </c>
      <c r="G4" s="8" t="str">
        <f ca="1">IFERROR(__xludf.DUMMYFUNCTION("ImportRange(""1oUqJHR3br7Xdz3Oh2eaCuZvV3CuWnXfIEErdflme6Vc"",""SEM2!S4"")"),"13")</f>
        <v>13</v>
      </c>
      <c r="H4" s="7" t="str">
        <f ca="1">IFERROR(__xludf.DUMMYFUNCTION("ImportRange(""1cuHU18bgg3BYG1w3xCJzxwXR4awLsrxl306BRvyNzss"",""SEM2!N4"")"),"22")</f>
        <v>22</v>
      </c>
      <c r="I4" s="7" t="str">
        <f ca="1">IFERROR(__xludf.DUMMYFUNCTION("ImportRange(""1JW2fJwhqZP_1pbqYI5mm09mS5LIzumbBcPgK5ZC0bcU"",""SEM2!N4"")"),"8")</f>
        <v>8</v>
      </c>
      <c r="J4" s="7" t="str">
        <f ca="1">IFERROR(__xludf.DUMMYFUNCTION("ImportRange(""1eDh0bZprejd8Sk-g0arGWs1CguB5h65CsNZb4ifRJyc"",""SEM2!N4"")"),"13")</f>
        <v>13</v>
      </c>
      <c r="K4" s="7"/>
    </row>
    <row r="5" spans="1:11" ht="17.399999999999999">
      <c r="A5" s="43"/>
      <c r="B5" s="34" t="s">
        <v>15</v>
      </c>
      <c r="C5" s="10">
        <f t="shared" ref="C5:E5" ca="1" si="1">FLOOR(C4/4,1)</f>
        <v>7</v>
      </c>
      <c r="D5" s="10">
        <f t="shared" si="1"/>
        <v>3</v>
      </c>
      <c r="E5" s="10">
        <f t="shared" ca="1" si="1"/>
        <v>2</v>
      </c>
      <c r="F5" s="10">
        <f t="shared" ca="1" si="0"/>
        <v>5</v>
      </c>
      <c r="G5" s="10">
        <f t="shared" ref="G5:J5" ca="1" si="2">FLOOR(G4/4,1)</f>
        <v>3</v>
      </c>
      <c r="H5" s="10">
        <f t="shared" ca="1" si="2"/>
        <v>5</v>
      </c>
      <c r="I5" s="10">
        <f t="shared" ca="1" si="2"/>
        <v>2</v>
      </c>
      <c r="J5" s="10">
        <f t="shared" ca="1" si="2"/>
        <v>3</v>
      </c>
      <c r="K5" s="10"/>
    </row>
    <row r="6" spans="1:11" ht="17.399999999999999">
      <c r="A6" s="12" t="s">
        <v>16</v>
      </c>
      <c r="B6" s="13" t="s">
        <v>17</v>
      </c>
      <c r="C6" s="50" t="s">
        <v>199</v>
      </c>
      <c r="D6" s="45"/>
      <c r="E6" s="45"/>
      <c r="F6" s="45"/>
      <c r="G6" s="45"/>
      <c r="H6" s="45"/>
      <c r="I6" s="45"/>
      <c r="J6" s="45"/>
      <c r="K6" s="46"/>
    </row>
    <row r="7" spans="1:11" ht="15" customHeight="1">
      <c r="A7" s="14">
        <v>2155</v>
      </c>
      <c r="B7" s="15" t="s">
        <v>163</v>
      </c>
      <c r="C7" s="39">
        <f ca="1">'ENG PSY'!C7/'ENG PSY'!C$4</f>
        <v>0</v>
      </c>
      <c r="D7" s="39">
        <f>'ENG PSY'!D7/'ENG PSY'!D$4</f>
        <v>0</v>
      </c>
      <c r="E7" s="39">
        <f ca="1">'ENG PSY'!E7/'ENG PSY'!E$4</f>
        <v>1</v>
      </c>
      <c r="F7" s="39">
        <f ca="1">'ENG PSY'!F7/'ENG PSY'!F$4</f>
        <v>0.34782608695652173</v>
      </c>
      <c r="G7" s="39">
        <f ca="1">'ENG PSY'!G7/'ENG PSY'!G$4</f>
        <v>1</v>
      </c>
      <c r="H7" s="39">
        <f ca="1">'ENG PSY'!H7/'ENG PSY'!H$4</f>
        <v>1</v>
      </c>
      <c r="I7" s="39">
        <f ca="1">'ENG PSY'!I7/'ENG PSY'!I$4</f>
        <v>1</v>
      </c>
      <c r="J7" s="39">
        <f ca="1">'ENG PSY'!J7/'ENG PSY'!J$4</f>
        <v>1</v>
      </c>
      <c r="K7" s="16"/>
    </row>
    <row r="8" spans="1:11" ht="15" customHeight="1">
      <c r="A8" s="14">
        <v>2156</v>
      </c>
      <c r="B8" s="15" t="s">
        <v>164</v>
      </c>
      <c r="C8" s="39">
        <f ca="1">'ENG PSY'!C8/'ENG PSY'!C$4</f>
        <v>0</v>
      </c>
      <c r="D8" s="39">
        <f>'ENG PSY'!D8/'ENG PSY'!D$4</f>
        <v>0</v>
      </c>
      <c r="E8" s="39">
        <f ca="1">'ENG PSY'!E8/'ENG PSY'!E$4</f>
        <v>0.875</v>
      </c>
      <c r="F8" s="39">
        <f ca="1">'ENG PSY'!F8/'ENG PSY'!F$4</f>
        <v>0.30434782608695654</v>
      </c>
      <c r="G8" s="39">
        <f ca="1">'ENG PSY'!G8/'ENG PSY'!G$4</f>
        <v>1</v>
      </c>
      <c r="H8" s="39">
        <f ca="1">'ENG PSY'!H8/'ENG PSY'!H$4</f>
        <v>1</v>
      </c>
      <c r="I8" s="39">
        <f ca="1">'ENG PSY'!I8/'ENG PSY'!I$4</f>
        <v>1</v>
      </c>
      <c r="J8" s="39">
        <f ca="1">'ENG PSY'!J8/'ENG PSY'!J$4</f>
        <v>1</v>
      </c>
      <c r="K8" s="16"/>
    </row>
    <row r="9" spans="1:11" ht="15" customHeight="1">
      <c r="A9" s="14">
        <v>2157</v>
      </c>
      <c r="B9" s="15" t="s">
        <v>166</v>
      </c>
      <c r="C9" s="39">
        <f ca="1">'ENG PSY'!C9/'ENG PSY'!C$4</f>
        <v>0.5357142857142857</v>
      </c>
      <c r="D9" s="39">
        <f>'ENG PSY'!D9/'ENG PSY'!D$4</f>
        <v>0.66666666666666663</v>
      </c>
      <c r="E9" s="39">
        <f ca="1">'ENG PSY'!E9/'ENG PSY'!E$4</f>
        <v>0.375</v>
      </c>
      <c r="F9" s="39">
        <f ca="1">'ENG PSY'!F9/'ENG PSY'!F$4</f>
        <v>0.56521739130434778</v>
      </c>
      <c r="G9" s="39">
        <f ca="1">'ENG PSY'!G9/'ENG PSY'!G$4</f>
        <v>0.38461538461538464</v>
      </c>
      <c r="H9" s="39">
        <f ca="1">'ENG PSY'!H9/'ENG PSY'!H$4</f>
        <v>0.63636363636363635</v>
      </c>
      <c r="I9" s="39">
        <f ca="1">'ENG PSY'!I9/'ENG PSY'!I$4</f>
        <v>0.5</v>
      </c>
      <c r="J9" s="39">
        <f ca="1">'ENG PSY'!J9/'ENG PSY'!J$4</f>
        <v>0.23076923076923078</v>
      </c>
      <c r="K9" s="16"/>
    </row>
    <row r="10" spans="1:11" ht="15" customHeight="1">
      <c r="A10" s="14">
        <v>2158</v>
      </c>
      <c r="B10" s="15" t="s">
        <v>167</v>
      </c>
      <c r="C10" s="39">
        <f ca="1">'ENG PSY'!C10/'ENG PSY'!C$4</f>
        <v>0.5714285714285714</v>
      </c>
      <c r="D10" s="39">
        <f>'ENG PSY'!D10/'ENG PSY'!D$4</f>
        <v>0.46666666666666667</v>
      </c>
      <c r="E10" s="39">
        <f ca="1">'ENG PSY'!E10/'ENG PSY'!E$4</f>
        <v>0.875</v>
      </c>
      <c r="F10" s="39">
        <f ca="1">'ENG PSY'!F10/'ENG PSY'!F$4</f>
        <v>0.60869565217391308</v>
      </c>
      <c r="G10" s="39">
        <f ca="1">'ENG PSY'!G10/'ENG PSY'!G$4</f>
        <v>0.84615384615384615</v>
      </c>
      <c r="H10" s="39">
        <f ca="1">'ENG PSY'!H10/'ENG PSY'!H$4</f>
        <v>0.81818181818181823</v>
      </c>
      <c r="I10" s="39">
        <f ca="1">'ENG PSY'!I10/'ENG PSY'!I$4</f>
        <v>0.5</v>
      </c>
      <c r="J10" s="39">
        <f ca="1">'ENG PSY'!J10/'ENG PSY'!J$4</f>
        <v>0.92307692307692313</v>
      </c>
      <c r="K10" s="16"/>
    </row>
    <row r="11" spans="1:11" ht="15" customHeight="1">
      <c r="A11" s="14">
        <v>2159</v>
      </c>
      <c r="B11" s="15" t="s">
        <v>168</v>
      </c>
      <c r="C11" s="39">
        <f ca="1">'ENG PSY'!C11/'ENG PSY'!C$4</f>
        <v>0.2857142857142857</v>
      </c>
      <c r="D11" s="39">
        <f>'ENG PSY'!D11/'ENG PSY'!D$4</f>
        <v>0.2</v>
      </c>
      <c r="E11" s="39">
        <f ca="1">'ENG PSY'!E11/'ENG PSY'!E$4</f>
        <v>0.375</v>
      </c>
      <c r="F11" s="39">
        <f ca="1">'ENG PSY'!F11/'ENG PSY'!F$4</f>
        <v>0.2608695652173913</v>
      </c>
      <c r="G11" s="39">
        <f ca="1">'ENG PSY'!G11/'ENG PSY'!G$4</f>
        <v>0.30769230769230771</v>
      </c>
      <c r="H11" s="39">
        <f ca="1">'ENG PSY'!H11/'ENG PSY'!H$4</f>
        <v>0.45454545454545453</v>
      </c>
      <c r="I11" s="39">
        <f ca="1">'ENG PSY'!I11/'ENG PSY'!I$4</f>
        <v>0.125</v>
      </c>
      <c r="J11" s="39">
        <f ca="1">'ENG PSY'!J11/'ENG PSY'!J$4</f>
        <v>0.15384615384615385</v>
      </c>
      <c r="K11" s="16"/>
    </row>
    <row r="12" spans="1:11" ht="15" customHeight="1">
      <c r="A12" s="14">
        <v>2160</v>
      </c>
      <c r="B12" s="15" t="s">
        <v>169</v>
      </c>
      <c r="C12" s="39">
        <f ca="1">'ENG PSY'!C12/'ENG PSY'!C$4</f>
        <v>0.21428571428571427</v>
      </c>
      <c r="D12" s="39">
        <f>'ENG PSY'!D12/'ENG PSY'!D$4</f>
        <v>0.2</v>
      </c>
      <c r="E12" s="39">
        <f ca="1">'ENG PSY'!E12/'ENG PSY'!E$4</f>
        <v>0.25</v>
      </c>
      <c r="F12" s="39">
        <f ca="1">'ENG PSY'!F12/'ENG PSY'!F$4</f>
        <v>0.21739130434782608</v>
      </c>
      <c r="G12" s="39">
        <f ca="1">'ENG PSY'!G12/'ENG PSY'!G$4</f>
        <v>0.30769230769230771</v>
      </c>
      <c r="H12" s="39">
        <f ca="1">'ENG PSY'!H12/'ENG PSY'!H$4</f>
        <v>0.36363636363636365</v>
      </c>
      <c r="I12" s="39">
        <f ca="1">'ENG PSY'!I12/'ENG PSY'!I$4</f>
        <v>0.125</v>
      </c>
      <c r="J12" s="39">
        <f ca="1">'ENG PSY'!J12/'ENG PSY'!J$4</f>
        <v>7.6923076923076927E-2</v>
      </c>
      <c r="K12" s="16"/>
    </row>
    <row r="13" spans="1:11" ht="15" customHeight="1">
      <c r="A13" s="14">
        <v>2161</v>
      </c>
      <c r="B13" s="15" t="s">
        <v>170</v>
      </c>
      <c r="C13" s="39">
        <f ca="1">'ENG PSY'!C13/'ENG PSY'!C$4</f>
        <v>0.2857142857142857</v>
      </c>
      <c r="D13" s="39">
        <f>'ENG PSY'!D13/'ENG PSY'!D$4</f>
        <v>0.26666666666666666</v>
      </c>
      <c r="E13" s="39">
        <f ca="1">'ENG PSY'!E13/'ENG PSY'!E$4</f>
        <v>0.625</v>
      </c>
      <c r="F13" s="39">
        <f ca="1">'ENG PSY'!F13/'ENG PSY'!F$4</f>
        <v>0.39130434782608697</v>
      </c>
      <c r="G13" s="39">
        <f ca="1">'ENG PSY'!G13/'ENG PSY'!G$4</f>
        <v>0.30769230769230771</v>
      </c>
      <c r="H13" s="39">
        <f ca="1">'ENG PSY'!H13/'ENG PSY'!H$4</f>
        <v>0.5</v>
      </c>
      <c r="I13" s="39">
        <f ca="1">'ENG PSY'!I13/'ENG PSY'!I$4</f>
        <v>0.375</v>
      </c>
      <c r="J13" s="39">
        <f ca="1">'ENG PSY'!J13/'ENG PSY'!J$4</f>
        <v>0.38461538461538464</v>
      </c>
      <c r="K13" s="16"/>
    </row>
    <row r="14" spans="1:11" ht="15" customHeight="1">
      <c r="A14" s="14">
        <v>2162</v>
      </c>
      <c r="B14" s="15" t="s">
        <v>171</v>
      </c>
      <c r="C14" s="39">
        <f ca="1">'ENG PSY'!C14/'ENG PSY'!C$4</f>
        <v>0.32142857142857145</v>
      </c>
      <c r="D14" s="39">
        <f>'ENG PSY'!D14/'ENG PSY'!D$4</f>
        <v>0.4</v>
      </c>
      <c r="E14" s="39">
        <f ca="1">'ENG PSY'!E14/'ENG PSY'!E$4</f>
        <v>0.25</v>
      </c>
      <c r="F14" s="39">
        <f ca="1">'ENG PSY'!F14/'ENG PSY'!F$4</f>
        <v>0.34782608695652173</v>
      </c>
      <c r="G14" s="39">
        <f ca="1">'ENG PSY'!G14/'ENG PSY'!G$4</f>
        <v>0.30769230769230771</v>
      </c>
      <c r="H14" s="39">
        <f ca="1">'ENG PSY'!H14/'ENG PSY'!H$4</f>
        <v>0.5</v>
      </c>
      <c r="I14" s="39">
        <f ca="1">'ENG PSY'!I14/'ENG PSY'!I$4</f>
        <v>0.375</v>
      </c>
      <c r="J14" s="39">
        <f ca="1">'ENG PSY'!J14/'ENG PSY'!J$4</f>
        <v>0.30769230769230771</v>
      </c>
      <c r="K14" s="16"/>
    </row>
    <row r="15" spans="1:11" ht="15" customHeight="1">
      <c r="A15" s="14">
        <v>2163</v>
      </c>
      <c r="B15" s="15" t="s">
        <v>172</v>
      </c>
      <c r="C15" s="39">
        <f ca="1">'ENG PSY'!C15/'ENG PSY'!C$4</f>
        <v>0.21428571428571427</v>
      </c>
      <c r="D15" s="39">
        <f>'ENG PSY'!D15/'ENG PSY'!D$4</f>
        <v>0.13333333333333333</v>
      </c>
      <c r="E15" s="39">
        <f ca="1">'ENG PSY'!E15/'ENG PSY'!E$4</f>
        <v>0.25</v>
      </c>
      <c r="F15" s="39">
        <f ca="1">'ENG PSY'!F15/'ENG PSY'!F$4</f>
        <v>0.17391304347826086</v>
      </c>
      <c r="G15" s="39">
        <f ca="1">'ENG PSY'!G15/'ENG PSY'!G$4</f>
        <v>0.38461538461538464</v>
      </c>
      <c r="H15" s="39">
        <f ca="1">'ENG PSY'!H15/'ENG PSY'!H$4</f>
        <v>0.45454545454545453</v>
      </c>
      <c r="I15" s="39">
        <f ca="1">'ENG PSY'!I15/'ENG PSY'!I$4</f>
        <v>0.375</v>
      </c>
      <c r="J15" s="39">
        <f ca="1">'ENG PSY'!J15/'ENG PSY'!J$4</f>
        <v>0.23076923076923078</v>
      </c>
      <c r="K15" s="16"/>
    </row>
    <row r="16" spans="1:11" ht="15" customHeight="1">
      <c r="A16" s="14">
        <v>2164</v>
      </c>
      <c r="B16" s="15" t="s">
        <v>173</v>
      </c>
      <c r="C16" s="39">
        <f ca="1">'ENG PSY'!C16/'ENG PSY'!C$4</f>
        <v>0.32142857142857145</v>
      </c>
      <c r="D16" s="39">
        <f>'ENG PSY'!D16/'ENG PSY'!D$4</f>
        <v>0.26666666666666666</v>
      </c>
      <c r="E16" s="39">
        <f ca="1">'ENG PSY'!E16/'ENG PSY'!E$4</f>
        <v>0.5</v>
      </c>
      <c r="F16" s="39">
        <f ca="1">'ENG PSY'!F16/'ENG PSY'!F$4</f>
        <v>0.34782608695652173</v>
      </c>
      <c r="G16" s="39">
        <f ca="1">'ENG PSY'!G16/'ENG PSY'!G$4</f>
        <v>0.30769230769230771</v>
      </c>
      <c r="H16" s="39">
        <f ca="1">'ENG PSY'!H16/'ENG PSY'!H$4</f>
        <v>0.40909090909090912</v>
      </c>
      <c r="I16" s="39">
        <f ca="1">'ENG PSY'!I16/'ENG PSY'!I$4</f>
        <v>0.25</v>
      </c>
      <c r="J16" s="39">
        <f ca="1">'ENG PSY'!J16/'ENG PSY'!J$4</f>
        <v>0.53846153846153844</v>
      </c>
      <c r="K16" s="16"/>
    </row>
    <row r="17" spans="1:11" ht="15" customHeight="1">
      <c r="A17" s="14">
        <v>2165</v>
      </c>
      <c r="B17" s="15" t="s">
        <v>174</v>
      </c>
      <c r="C17" s="39">
        <f ca="1">'ENG PSY'!C17/'ENG PSY'!C$4</f>
        <v>0.9285714285714286</v>
      </c>
      <c r="D17" s="39">
        <f>'ENG PSY'!D17/'ENG PSY'!D$4</f>
        <v>0.93333333333333335</v>
      </c>
      <c r="E17" s="39">
        <f ca="1">'ENG PSY'!E17/'ENG PSY'!E$4</f>
        <v>1</v>
      </c>
      <c r="F17" s="39">
        <f ca="1">'ENG PSY'!F17/'ENG PSY'!F$4</f>
        <v>0.95652173913043481</v>
      </c>
      <c r="G17" s="39">
        <f ca="1">'ENG PSY'!G17/'ENG PSY'!G$4</f>
        <v>0.84615384615384615</v>
      </c>
      <c r="H17" s="39">
        <f ca="1">'ENG PSY'!H17/'ENG PSY'!H$4</f>
        <v>0.90909090909090906</v>
      </c>
      <c r="I17" s="39">
        <f ca="1">'ENG PSY'!I17/'ENG PSY'!I$4</f>
        <v>1</v>
      </c>
      <c r="J17" s="39">
        <f ca="1">'ENG PSY'!J17/'ENG PSY'!J$4</f>
        <v>0.84615384615384615</v>
      </c>
      <c r="K17" s="16"/>
    </row>
    <row r="18" spans="1:11" ht="15" customHeight="1">
      <c r="A18" s="14">
        <v>2166</v>
      </c>
      <c r="B18" s="15" t="s">
        <v>175</v>
      </c>
      <c r="C18" s="39">
        <f ca="1">'ENG PSY'!C18/'ENG PSY'!C$4</f>
        <v>0.5357142857142857</v>
      </c>
      <c r="D18" s="39">
        <f>'ENG PSY'!D18/'ENG PSY'!D$4</f>
        <v>0.46666666666666667</v>
      </c>
      <c r="E18" s="39">
        <f ca="1">'ENG PSY'!E18/'ENG PSY'!E$4</f>
        <v>0.625</v>
      </c>
      <c r="F18" s="39">
        <f ca="1">'ENG PSY'!F18/'ENG PSY'!F$4</f>
        <v>0.52173913043478259</v>
      </c>
      <c r="G18" s="39">
        <f ca="1">'ENG PSY'!G18/'ENG PSY'!G$4</f>
        <v>0.46153846153846156</v>
      </c>
      <c r="H18" s="39">
        <f ca="1">'ENG PSY'!H18/'ENG PSY'!H$4</f>
        <v>0.63636363636363635</v>
      </c>
      <c r="I18" s="39">
        <f ca="1">'ENG PSY'!I18/'ENG PSY'!I$4</f>
        <v>0.75</v>
      </c>
      <c r="J18" s="39">
        <f ca="1">'ENG PSY'!J18/'ENG PSY'!J$4</f>
        <v>0.46153846153846156</v>
      </c>
      <c r="K18" s="16"/>
    </row>
    <row r="19" spans="1:11" ht="15" customHeight="1">
      <c r="A19" s="14">
        <v>2167</v>
      </c>
      <c r="B19" s="15" t="s">
        <v>176</v>
      </c>
      <c r="C19" s="39">
        <f ca="1">'ENG PSY'!C19/'ENG PSY'!C$4</f>
        <v>0.5357142857142857</v>
      </c>
      <c r="D19" s="39">
        <f>'ENG PSY'!D19/'ENG PSY'!D$4</f>
        <v>0.46666666666666667</v>
      </c>
      <c r="E19" s="39">
        <f ca="1">'ENG PSY'!E19/'ENG PSY'!E$4</f>
        <v>0.5</v>
      </c>
      <c r="F19" s="39">
        <f ca="1">'ENG PSY'!F19/'ENG PSY'!F$4</f>
        <v>0.47826086956521741</v>
      </c>
      <c r="G19" s="39">
        <f ca="1">'ENG PSY'!G19/'ENG PSY'!G$4</f>
        <v>0.46153846153846156</v>
      </c>
      <c r="H19" s="39">
        <f ca="1">'ENG PSY'!H19/'ENG PSY'!H$4</f>
        <v>0.59090909090909094</v>
      </c>
      <c r="I19" s="39">
        <f ca="1">'ENG PSY'!I19/'ENG PSY'!I$4</f>
        <v>0.5</v>
      </c>
      <c r="J19" s="39">
        <f ca="1">'ENG PSY'!J19/'ENG PSY'!J$4</f>
        <v>0.46153846153846156</v>
      </c>
      <c r="K19" s="16"/>
    </row>
    <row r="20" spans="1:11" ht="15" customHeight="1">
      <c r="A20" s="14">
        <v>2168</v>
      </c>
      <c r="B20" s="15" t="s">
        <v>177</v>
      </c>
      <c r="C20" s="39">
        <f ca="1">'ENG PSY'!C20/'ENG PSY'!C$4</f>
        <v>0</v>
      </c>
      <c r="D20" s="39">
        <f>'ENG PSY'!D20/'ENG PSY'!D$4</f>
        <v>0</v>
      </c>
      <c r="E20" s="39">
        <f ca="1">'ENG PSY'!E20/'ENG PSY'!E$4</f>
        <v>1</v>
      </c>
      <c r="F20" s="39">
        <f ca="1">'ENG PSY'!F20/'ENG PSY'!F$4</f>
        <v>0.34782608695652173</v>
      </c>
      <c r="G20" s="39">
        <f ca="1">'ENG PSY'!G20/'ENG PSY'!G$4</f>
        <v>1</v>
      </c>
      <c r="H20" s="39">
        <f ca="1">'ENG PSY'!H20/'ENG PSY'!H$4</f>
        <v>1</v>
      </c>
      <c r="I20" s="39">
        <f ca="1">'ENG PSY'!I20/'ENG PSY'!I$4</f>
        <v>0.875</v>
      </c>
      <c r="J20" s="39">
        <f ca="1">'ENG PSY'!J20/'ENG PSY'!J$4</f>
        <v>1</v>
      </c>
      <c r="K20" s="16"/>
    </row>
    <row r="21" spans="1:11" ht="15" customHeight="1">
      <c r="A21" s="14">
        <v>2169</v>
      </c>
      <c r="B21" s="15" t="s">
        <v>178</v>
      </c>
      <c r="C21" s="39">
        <f ca="1">'ENG PSY'!C21/'ENG PSY'!C$4</f>
        <v>0.5</v>
      </c>
      <c r="D21" s="39">
        <f>'ENG PSY'!D21/'ENG PSY'!D$4</f>
        <v>0.53333333333333333</v>
      </c>
      <c r="E21" s="39">
        <f ca="1">'ENG PSY'!E21/'ENG PSY'!E$4</f>
        <v>1</v>
      </c>
      <c r="F21" s="39">
        <f ca="1">'ENG PSY'!F21/'ENG PSY'!F$4</f>
        <v>0.69565217391304346</v>
      </c>
      <c r="G21" s="39">
        <f ca="1">'ENG PSY'!G21/'ENG PSY'!G$4</f>
        <v>0.84615384615384615</v>
      </c>
      <c r="H21" s="39">
        <f ca="1">'ENG PSY'!H21/'ENG PSY'!H$4</f>
        <v>0.31818181818181818</v>
      </c>
      <c r="I21" s="39">
        <f ca="1">'ENG PSY'!I21/'ENG PSY'!I$4</f>
        <v>0.75</v>
      </c>
      <c r="J21" s="39">
        <f ca="1">'ENG PSY'!J21/'ENG PSY'!J$4</f>
        <v>0.69230769230769229</v>
      </c>
      <c r="K21" s="16"/>
    </row>
    <row r="22" spans="1:11" ht="15" customHeight="1">
      <c r="A22" s="14">
        <v>2170</v>
      </c>
      <c r="B22" s="15" t="s">
        <v>179</v>
      </c>
      <c r="C22" s="39">
        <f ca="1">'ENG PSY'!C22/'ENG PSY'!C$4</f>
        <v>0.42857142857142855</v>
      </c>
      <c r="D22" s="39">
        <f>'ENG PSY'!D22/'ENG PSY'!D$4</f>
        <v>0.53333333333333333</v>
      </c>
      <c r="E22" s="39">
        <f ca="1">'ENG PSY'!E22/'ENG PSY'!E$4</f>
        <v>0.875</v>
      </c>
      <c r="F22" s="39">
        <f ca="1">'ENG PSY'!F22/'ENG PSY'!F$4</f>
        <v>0.65217391304347827</v>
      </c>
      <c r="G22" s="39">
        <f ca="1">'ENG PSY'!G22/'ENG PSY'!G$4</f>
        <v>0.53846153846153844</v>
      </c>
      <c r="H22" s="39">
        <f ca="1">'ENG PSY'!H22/'ENG PSY'!H$4</f>
        <v>0.63636363636363635</v>
      </c>
      <c r="I22" s="39">
        <f ca="1">'ENG PSY'!I22/'ENG PSY'!I$4</f>
        <v>0.5</v>
      </c>
      <c r="J22" s="39">
        <f ca="1">'ENG PSY'!J22/'ENG PSY'!J$4</f>
        <v>0.69230769230769229</v>
      </c>
      <c r="K22" s="16"/>
    </row>
    <row r="23" spans="1:11" ht="15" customHeight="1">
      <c r="A23" s="14">
        <v>2171</v>
      </c>
      <c r="B23" s="15" t="s">
        <v>180</v>
      </c>
      <c r="C23" s="39">
        <f ca="1">'ENG PSY'!C23/'ENG PSY'!C$4</f>
        <v>0.6071428571428571</v>
      </c>
      <c r="D23" s="39">
        <f>'ENG PSY'!D23/'ENG PSY'!D$4</f>
        <v>0.6</v>
      </c>
      <c r="E23" s="39">
        <f ca="1">'ENG PSY'!E23/'ENG PSY'!E$4</f>
        <v>0.625</v>
      </c>
      <c r="F23" s="39">
        <f ca="1">'ENG PSY'!F23/'ENG PSY'!F$4</f>
        <v>0.60869565217391308</v>
      </c>
      <c r="G23" s="39">
        <f ca="1">'ENG PSY'!G23/'ENG PSY'!G$4</f>
        <v>0.46153846153846156</v>
      </c>
      <c r="H23" s="39">
        <f ca="1">'ENG PSY'!H23/'ENG PSY'!H$4</f>
        <v>0.68181818181818177</v>
      </c>
      <c r="I23" s="39">
        <f ca="1">'ENG PSY'!I23/'ENG PSY'!I$4</f>
        <v>0.5</v>
      </c>
      <c r="J23" s="39">
        <f ca="1">'ENG PSY'!J23/'ENG PSY'!J$4</f>
        <v>0.53846153846153844</v>
      </c>
      <c r="K23" s="16"/>
    </row>
    <row r="24" spans="1:11" ht="15" customHeight="1">
      <c r="A24" s="14">
        <v>2172</v>
      </c>
      <c r="B24" s="15" t="s">
        <v>181</v>
      </c>
      <c r="C24" s="39">
        <f ca="1">'ENG PSY'!C24/'ENG PSY'!C$4</f>
        <v>0.42857142857142855</v>
      </c>
      <c r="D24" s="39">
        <f>'ENG PSY'!D24/'ENG PSY'!D$4</f>
        <v>0.33333333333333331</v>
      </c>
      <c r="E24" s="39">
        <f ca="1">'ENG PSY'!E24/'ENG PSY'!E$4</f>
        <v>0.375</v>
      </c>
      <c r="F24" s="39">
        <f ca="1">'ENG PSY'!F24/'ENG PSY'!F$4</f>
        <v>0.34782608695652173</v>
      </c>
      <c r="G24" s="39">
        <f ca="1">'ENG PSY'!G24/'ENG PSY'!G$4</f>
        <v>0.53846153846153844</v>
      </c>
      <c r="H24" s="39">
        <f ca="1">'ENG PSY'!H24/'ENG PSY'!H$4</f>
        <v>0.5</v>
      </c>
      <c r="I24" s="39">
        <f ca="1">'ENG PSY'!I24/'ENG PSY'!I$4</f>
        <v>0.25</v>
      </c>
      <c r="J24" s="39">
        <f ca="1">'ENG PSY'!J24/'ENG PSY'!J$4</f>
        <v>0.30769230769230771</v>
      </c>
      <c r="K24" s="16"/>
    </row>
    <row r="25" spans="1:11" ht="15" customHeight="1">
      <c r="A25" s="14">
        <v>2173</v>
      </c>
      <c r="B25" s="15"/>
      <c r="C25" s="39">
        <f ca="1">'ENG PSY'!C25/'ENG PSY'!C$4</f>
        <v>0</v>
      </c>
      <c r="D25" s="39">
        <f>'ENG PSY'!D25/'ENG PSY'!D$4</f>
        <v>0</v>
      </c>
      <c r="E25" s="39">
        <f ca="1">'ENG PSY'!E25/'ENG PSY'!E$4</f>
        <v>1</v>
      </c>
      <c r="F25" s="39">
        <f ca="1">'ENG PSY'!F25/'ENG PSY'!F$4</f>
        <v>0.34782608695652173</v>
      </c>
      <c r="G25" s="39">
        <f ca="1">'ENG PSY'!G25/'ENG PSY'!G$4</f>
        <v>1</v>
      </c>
      <c r="H25" s="39">
        <f ca="1">'ENG PSY'!H25/'ENG PSY'!H$4</f>
        <v>1</v>
      </c>
      <c r="I25" s="39">
        <f ca="1">'ENG PSY'!I25/'ENG PSY'!I$4</f>
        <v>0.875</v>
      </c>
      <c r="J25" s="39">
        <f ca="1">'ENG PSY'!J25/'ENG PSY'!J$4</f>
        <v>1</v>
      </c>
      <c r="K25" s="16"/>
    </row>
    <row r="26" spans="1:11" ht="15" customHeight="1">
      <c r="A26" s="14">
        <v>2174</v>
      </c>
      <c r="B26" s="15"/>
      <c r="C26" s="39">
        <f ca="1">'ENG PSY'!C26/'ENG PSY'!C$4</f>
        <v>0.42857142857142855</v>
      </c>
      <c r="D26" s="39">
        <f>'ENG PSY'!D26/'ENG PSY'!D$4</f>
        <v>0.26666666666666666</v>
      </c>
      <c r="E26" s="39">
        <f ca="1">'ENG PSY'!E26/'ENG PSY'!E$4</f>
        <v>0.75</v>
      </c>
      <c r="F26" s="39">
        <f ca="1">'ENG PSY'!F26/'ENG PSY'!F$4</f>
        <v>0.43478260869565216</v>
      </c>
      <c r="G26" s="39">
        <f ca="1">'ENG PSY'!G26/'ENG PSY'!G$4</f>
        <v>0.61538461538461542</v>
      </c>
      <c r="H26" s="39">
        <f ca="1">'ENG PSY'!H26/'ENG PSY'!H$4</f>
        <v>0.77272727272727271</v>
      </c>
      <c r="I26" s="39">
        <f ca="1">'ENG PSY'!I26/'ENG PSY'!I$4</f>
        <v>0.375</v>
      </c>
      <c r="J26" s="39">
        <f ca="1">'ENG PSY'!J26/'ENG PSY'!J$4</f>
        <v>0.53846153846153844</v>
      </c>
      <c r="K26" s="16"/>
    </row>
    <row r="27" spans="1:11" ht="13.2">
      <c r="A27" s="19"/>
    </row>
    <row r="28" spans="1:11" ht="13.2">
      <c r="A28" s="19"/>
    </row>
    <row r="29" spans="1:11" ht="13.2">
      <c r="A29" s="19"/>
    </row>
    <row r="30" spans="1:11" ht="13.2">
      <c r="A30" s="19"/>
    </row>
    <row r="31" spans="1:11" ht="13.2">
      <c r="A31" s="19"/>
    </row>
    <row r="32" spans="1:11" ht="13.2">
      <c r="A32" s="19"/>
    </row>
    <row r="33" spans="1:1" ht="13.2">
      <c r="A33" s="19"/>
    </row>
    <row r="34" spans="1:1" ht="13.2">
      <c r="A34" s="19"/>
    </row>
    <row r="35" spans="1:1" ht="13.2">
      <c r="A35" s="19"/>
    </row>
    <row r="36" spans="1:1" ht="13.2">
      <c r="A36" s="19"/>
    </row>
    <row r="37" spans="1:1" ht="13.2">
      <c r="A37" s="19"/>
    </row>
    <row r="38" spans="1:1" ht="13.2">
      <c r="A38" s="19"/>
    </row>
    <row r="39" spans="1:1" ht="13.2">
      <c r="A39" s="19"/>
    </row>
    <row r="40" spans="1:1" ht="13.2">
      <c r="A40" s="19"/>
    </row>
    <row r="41" spans="1:1" ht="13.2">
      <c r="A41" s="19"/>
    </row>
    <row r="42" spans="1:1" ht="13.2">
      <c r="A42" s="19"/>
    </row>
    <row r="43" spans="1:1" ht="13.2">
      <c r="A43" s="19"/>
    </row>
    <row r="44" spans="1:1" ht="13.2">
      <c r="A44" s="19"/>
    </row>
    <row r="45" spans="1:1" ht="13.2">
      <c r="A45" s="19"/>
    </row>
    <row r="46" spans="1:1" ht="13.2">
      <c r="A46" s="19"/>
    </row>
    <row r="47" spans="1:1" ht="13.2">
      <c r="A47" s="19"/>
    </row>
    <row r="48" spans="1:1" ht="13.2">
      <c r="A48" s="19"/>
    </row>
    <row r="49" spans="1:1" ht="13.2">
      <c r="A49" s="19"/>
    </row>
    <row r="50" spans="1:1" ht="13.2">
      <c r="A50" s="19"/>
    </row>
    <row r="51" spans="1:1" ht="13.2">
      <c r="A51" s="19"/>
    </row>
    <row r="52" spans="1:1" ht="13.2">
      <c r="A52" s="19"/>
    </row>
    <row r="53" spans="1:1" ht="13.2">
      <c r="A53" s="19"/>
    </row>
    <row r="54" spans="1:1" ht="13.2">
      <c r="A54" s="19"/>
    </row>
    <row r="55" spans="1:1" ht="13.2">
      <c r="A55" s="19"/>
    </row>
    <row r="56" spans="1:1" ht="13.2">
      <c r="A56" s="19"/>
    </row>
    <row r="57" spans="1:1" ht="13.2">
      <c r="A57" s="19"/>
    </row>
    <row r="58" spans="1:1" ht="13.2">
      <c r="A58" s="19"/>
    </row>
    <row r="59" spans="1:1" ht="13.2">
      <c r="A59" s="19"/>
    </row>
    <row r="60" spans="1:1" ht="13.2">
      <c r="A60" s="19"/>
    </row>
    <row r="61" spans="1:1" ht="13.2">
      <c r="A61" s="19"/>
    </row>
    <row r="62" spans="1:1" ht="13.2">
      <c r="A62" s="19"/>
    </row>
    <row r="63" spans="1:1" ht="13.2">
      <c r="A63" s="19"/>
    </row>
    <row r="64" spans="1:1" ht="13.2">
      <c r="A64" s="19"/>
    </row>
    <row r="65" spans="1:1" ht="13.2">
      <c r="A65" s="19"/>
    </row>
    <row r="66" spans="1:1" ht="13.2">
      <c r="A66" s="19"/>
    </row>
    <row r="67" spans="1:1" ht="13.2">
      <c r="A67" s="19"/>
    </row>
    <row r="68" spans="1:1" ht="13.2">
      <c r="A68" s="19"/>
    </row>
    <row r="69" spans="1:1" ht="13.2">
      <c r="A69" s="19"/>
    </row>
    <row r="70" spans="1:1" ht="13.2">
      <c r="A70" s="19"/>
    </row>
    <row r="71" spans="1:1" ht="13.2">
      <c r="A71" s="19"/>
    </row>
    <row r="72" spans="1:1" ht="13.2">
      <c r="A72" s="19"/>
    </row>
    <row r="73" spans="1:1" ht="13.2">
      <c r="A73" s="19"/>
    </row>
    <row r="74" spans="1:1" ht="13.2">
      <c r="A74" s="19"/>
    </row>
    <row r="75" spans="1:1" ht="13.2">
      <c r="A75" s="19"/>
    </row>
    <row r="76" spans="1:1" ht="13.2">
      <c r="A76" s="19"/>
    </row>
    <row r="77" spans="1:1" ht="13.2">
      <c r="A77" s="19"/>
    </row>
    <row r="78" spans="1:1" ht="13.2">
      <c r="A78" s="19"/>
    </row>
    <row r="79" spans="1:1" ht="13.2">
      <c r="A79" s="19"/>
    </row>
    <row r="80" spans="1:1" ht="13.2">
      <c r="A80" s="19"/>
    </row>
    <row r="81" spans="1:1" ht="13.2">
      <c r="A81" s="19"/>
    </row>
    <row r="82" spans="1:1" ht="13.2">
      <c r="A82" s="19"/>
    </row>
    <row r="83" spans="1:1" ht="13.2">
      <c r="A83" s="19"/>
    </row>
    <row r="84" spans="1:1" ht="13.2">
      <c r="A84" s="19"/>
    </row>
    <row r="85" spans="1:1" ht="13.2">
      <c r="A85" s="19"/>
    </row>
    <row r="86" spans="1:1" ht="13.2">
      <c r="A86" s="19"/>
    </row>
    <row r="87" spans="1:1" ht="13.2">
      <c r="A87" s="19"/>
    </row>
    <row r="88" spans="1:1" ht="13.2">
      <c r="A88" s="19"/>
    </row>
    <row r="89" spans="1:1" ht="13.2">
      <c r="A89" s="19"/>
    </row>
    <row r="90" spans="1:1" ht="13.2">
      <c r="A90" s="19"/>
    </row>
    <row r="91" spans="1:1" ht="13.2">
      <c r="A91" s="19"/>
    </row>
    <row r="92" spans="1:1" ht="13.2">
      <c r="A92" s="19"/>
    </row>
    <row r="93" spans="1:1" ht="13.2">
      <c r="A93" s="19"/>
    </row>
    <row r="94" spans="1:1" ht="13.2">
      <c r="A94" s="19"/>
    </row>
    <row r="95" spans="1:1" ht="13.2">
      <c r="A95" s="19"/>
    </row>
    <row r="96" spans="1:1" ht="13.2">
      <c r="A96" s="19"/>
    </row>
    <row r="97" spans="1:1" ht="13.2">
      <c r="A97" s="19"/>
    </row>
    <row r="98" spans="1:1" ht="13.2">
      <c r="A98" s="19"/>
    </row>
    <row r="99" spans="1:1" ht="13.2">
      <c r="A99" s="19"/>
    </row>
    <row r="100" spans="1:1" ht="13.2">
      <c r="A100" s="19"/>
    </row>
    <row r="101" spans="1:1" ht="13.2">
      <c r="A101" s="19"/>
    </row>
    <row r="102" spans="1:1" ht="13.2">
      <c r="A102" s="19"/>
    </row>
    <row r="103" spans="1:1" ht="13.2">
      <c r="A103" s="19"/>
    </row>
    <row r="104" spans="1:1" ht="13.2">
      <c r="A104" s="19"/>
    </row>
    <row r="105" spans="1:1" ht="13.2">
      <c r="A105" s="19"/>
    </row>
    <row r="106" spans="1:1" ht="13.2">
      <c r="A106" s="19"/>
    </row>
    <row r="107" spans="1:1" ht="13.2">
      <c r="A107" s="19"/>
    </row>
    <row r="108" spans="1:1" ht="13.2">
      <c r="A108" s="19"/>
    </row>
    <row r="109" spans="1:1" ht="13.2">
      <c r="A109" s="19"/>
    </row>
    <row r="110" spans="1:1" ht="13.2">
      <c r="A110" s="19"/>
    </row>
    <row r="111" spans="1:1" ht="13.2">
      <c r="A111" s="19"/>
    </row>
    <row r="112" spans="1:1" ht="13.2">
      <c r="A112" s="19"/>
    </row>
    <row r="113" spans="1:1" ht="13.2">
      <c r="A113" s="19"/>
    </row>
    <row r="114" spans="1:1" ht="13.2">
      <c r="A114" s="19"/>
    </row>
    <row r="115" spans="1:1" ht="13.2">
      <c r="A115" s="19"/>
    </row>
    <row r="116" spans="1:1" ht="13.2">
      <c r="A116" s="19"/>
    </row>
    <row r="117" spans="1:1" ht="13.2">
      <c r="A117" s="19"/>
    </row>
    <row r="118" spans="1:1" ht="13.2">
      <c r="A118" s="19"/>
    </row>
    <row r="119" spans="1:1" ht="13.2">
      <c r="A119" s="19"/>
    </row>
    <row r="120" spans="1:1" ht="13.2">
      <c r="A120" s="19"/>
    </row>
    <row r="121" spans="1:1" ht="13.2">
      <c r="A121" s="19"/>
    </row>
    <row r="122" spans="1:1" ht="13.2">
      <c r="A122" s="19"/>
    </row>
    <row r="123" spans="1:1" ht="13.2">
      <c r="A123" s="19"/>
    </row>
    <row r="124" spans="1:1" ht="13.2">
      <c r="A124" s="19"/>
    </row>
    <row r="125" spans="1:1" ht="13.2">
      <c r="A125" s="19"/>
    </row>
    <row r="126" spans="1:1" ht="13.2">
      <c r="A126" s="19"/>
    </row>
    <row r="127" spans="1:1" ht="13.2">
      <c r="A127" s="19"/>
    </row>
    <row r="128" spans="1:1" ht="13.2">
      <c r="A128" s="19"/>
    </row>
    <row r="129" spans="1:1" ht="13.2">
      <c r="A129" s="19"/>
    </row>
    <row r="130" spans="1:1" ht="13.2">
      <c r="A130" s="19"/>
    </row>
    <row r="131" spans="1:1" ht="13.2">
      <c r="A131" s="19"/>
    </row>
    <row r="132" spans="1:1" ht="13.2">
      <c r="A132" s="19"/>
    </row>
    <row r="133" spans="1:1" ht="13.2">
      <c r="A133" s="19"/>
    </row>
    <row r="134" spans="1:1" ht="13.2">
      <c r="A134" s="19"/>
    </row>
    <row r="135" spans="1:1" ht="13.2">
      <c r="A135" s="19"/>
    </row>
    <row r="136" spans="1:1" ht="13.2">
      <c r="A136" s="19"/>
    </row>
    <row r="137" spans="1:1" ht="13.2">
      <c r="A137" s="19"/>
    </row>
    <row r="138" spans="1:1" ht="13.2">
      <c r="A138" s="19"/>
    </row>
    <row r="139" spans="1:1" ht="13.2">
      <c r="A139" s="19"/>
    </row>
    <row r="140" spans="1:1" ht="13.2">
      <c r="A140" s="19"/>
    </row>
    <row r="141" spans="1:1" ht="13.2">
      <c r="A141" s="19"/>
    </row>
    <row r="142" spans="1:1" ht="13.2">
      <c r="A142" s="19"/>
    </row>
    <row r="143" spans="1:1" ht="13.2">
      <c r="A143" s="19"/>
    </row>
    <row r="144" spans="1:1" ht="13.2">
      <c r="A144" s="19"/>
    </row>
    <row r="145" spans="1:1" ht="13.2">
      <c r="A145" s="19"/>
    </row>
    <row r="146" spans="1:1" ht="13.2">
      <c r="A146" s="19"/>
    </row>
    <row r="147" spans="1:1" ht="13.2">
      <c r="A147" s="19"/>
    </row>
    <row r="148" spans="1:1" ht="13.2">
      <c r="A148" s="19"/>
    </row>
    <row r="149" spans="1:1" ht="13.2">
      <c r="A149" s="19"/>
    </row>
    <row r="150" spans="1:1" ht="13.2">
      <c r="A150" s="19"/>
    </row>
    <row r="151" spans="1:1" ht="13.2">
      <c r="A151" s="19"/>
    </row>
    <row r="152" spans="1:1" ht="13.2">
      <c r="A152" s="19"/>
    </row>
    <row r="153" spans="1:1" ht="13.2">
      <c r="A153" s="19"/>
    </row>
    <row r="154" spans="1:1" ht="13.2">
      <c r="A154" s="19"/>
    </row>
    <row r="155" spans="1:1" ht="13.2">
      <c r="A155" s="19"/>
    </row>
    <row r="156" spans="1:1" ht="13.2">
      <c r="A156" s="19"/>
    </row>
    <row r="157" spans="1:1" ht="13.2">
      <c r="A157" s="19"/>
    </row>
    <row r="158" spans="1:1" ht="13.2">
      <c r="A158" s="19"/>
    </row>
    <row r="159" spans="1:1" ht="13.2">
      <c r="A159" s="19"/>
    </row>
    <row r="160" spans="1:1" ht="13.2">
      <c r="A160" s="19"/>
    </row>
    <row r="161" spans="1:1" ht="13.2">
      <c r="A161" s="19"/>
    </row>
    <row r="162" spans="1:1" ht="13.2">
      <c r="A162" s="19"/>
    </row>
    <row r="163" spans="1:1" ht="13.2">
      <c r="A163" s="19"/>
    </row>
    <row r="164" spans="1:1" ht="13.2">
      <c r="A164" s="19"/>
    </row>
    <row r="165" spans="1:1" ht="13.2">
      <c r="A165" s="19"/>
    </row>
    <row r="166" spans="1:1" ht="13.2">
      <c r="A166" s="19"/>
    </row>
    <row r="167" spans="1:1" ht="13.2">
      <c r="A167" s="19"/>
    </row>
    <row r="168" spans="1:1" ht="13.2">
      <c r="A168" s="19"/>
    </row>
    <row r="169" spans="1:1" ht="13.2">
      <c r="A169" s="19"/>
    </row>
    <row r="170" spans="1:1" ht="13.2">
      <c r="A170" s="19"/>
    </row>
    <row r="171" spans="1:1" ht="13.2">
      <c r="A171" s="19"/>
    </row>
    <row r="172" spans="1:1" ht="13.2">
      <c r="A172" s="19"/>
    </row>
    <row r="173" spans="1:1" ht="13.2">
      <c r="A173" s="19"/>
    </row>
    <row r="174" spans="1:1" ht="13.2">
      <c r="A174" s="19"/>
    </row>
    <row r="175" spans="1:1" ht="13.2">
      <c r="A175" s="19"/>
    </row>
    <row r="176" spans="1:1" ht="13.2">
      <c r="A176" s="19"/>
    </row>
    <row r="177" spans="1:1" ht="13.2">
      <c r="A177" s="19"/>
    </row>
    <row r="178" spans="1:1" ht="13.2">
      <c r="A178" s="19"/>
    </row>
    <row r="179" spans="1:1" ht="13.2">
      <c r="A179" s="19"/>
    </row>
    <row r="180" spans="1:1" ht="13.2">
      <c r="A180" s="19"/>
    </row>
    <row r="181" spans="1:1" ht="13.2">
      <c r="A181" s="19"/>
    </row>
    <row r="182" spans="1:1" ht="13.2">
      <c r="A182" s="19"/>
    </row>
    <row r="183" spans="1:1" ht="13.2">
      <c r="A183" s="19"/>
    </row>
    <row r="184" spans="1:1" ht="13.2">
      <c r="A184" s="19"/>
    </row>
    <row r="185" spans="1:1" ht="13.2">
      <c r="A185" s="19"/>
    </row>
    <row r="186" spans="1:1" ht="13.2">
      <c r="A186" s="19"/>
    </row>
    <row r="187" spans="1:1" ht="13.2">
      <c r="A187" s="19"/>
    </row>
    <row r="188" spans="1:1" ht="13.2">
      <c r="A188" s="19"/>
    </row>
    <row r="189" spans="1:1" ht="13.2">
      <c r="A189" s="19"/>
    </row>
    <row r="190" spans="1:1" ht="13.2">
      <c r="A190" s="19"/>
    </row>
    <row r="191" spans="1:1" ht="13.2">
      <c r="A191" s="19"/>
    </row>
    <row r="192" spans="1:1" ht="13.2">
      <c r="A192" s="19"/>
    </row>
    <row r="193" spans="1:1" ht="13.2">
      <c r="A193" s="19"/>
    </row>
    <row r="194" spans="1:1" ht="13.2">
      <c r="A194" s="19"/>
    </row>
    <row r="195" spans="1:1" ht="13.2">
      <c r="A195" s="19"/>
    </row>
    <row r="196" spans="1:1" ht="13.2">
      <c r="A196" s="19"/>
    </row>
    <row r="197" spans="1:1" ht="13.2">
      <c r="A197" s="19"/>
    </row>
    <row r="198" spans="1:1" ht="13.2">
      <c r="A198" s="19"/>
    </row>
    <row r="199" spans="1:1" ht="13.2">
      <c r="A199" s="19"/>
    </row>
    <row r="200" spans="1:1" ht="13.2">
      <c r="A200" s="19"/>
    </row>
    <row r="201" spans="1:1" ht="13.2">
      <c r="A201" s="19"/>
    </row>
    <row r="202" spans="1:1" ht="13.2">
      <c r="A202" s="19"/>
    </row>
    <row r="203" spans="1:1" ht="13.2">
      <c r="A203" s="19"/>
    </row>
    <row r="204" spans="1:1" ht="13.2">
      <c r="A204" s="19"/>
    </row>
    <row r="205" spans="1:1" ht="13.2">
      <c r="A205" s="19"/>
    </row>
    <row r="206" spans="1:1" ht="13.2">
      <c r="A206" s="19"/>
    </row>
    <row r="207" spans="1:1" ht="13.2">
      <c r="A207" s="19"/>
    </row>
    <row r="208" spans="1:1" ht="13.2">
      <c r="A208" s="19"/>
    </row>
    <row r="209" spans="1:1" ht="13.2">
      <c r="A209" s="19"/>
    </row>
    <row r="210" spans="1:1" ht="13.2">
      <c r="A210" s="19"/>
    </row>
    <row r="211" spans="1:1" ht="13.2">
      <c r="A211" s="19"/>
    </row>
    <row r="212" spans="1:1" ht="13.2">
      <c r="A212" s="19"/>
    </row>
    <row r="213" spans="1:1" ht="13.2">
      <c r="A213" s="19"/>
    </row>
    <row r="214" spans="1:1" ht="13.2">
      <c r="A214" s="19"/>
    </row>
    <row r="215" spans="1:1" ht="13.2">
      <c r="A215" s="19"/>
    </row>
    <row r="216" spans="1:1" ht="13.2">
      <c r="A216" s="19"/>
    </row>
    <row r="217" spans="1:1" ht="13.2">
      <c r="A217" s="19"/>
    </row>
    <row r="218" spans="1:1" ht="13.2">
      <c r="A218" s="19"/>
    </row>
    <row r="219" spans="1:1" ht="13.2">
      <c r="A219" s="19"/>
    </row>
    <row r="220" spans="1:1" ht="13.2">
      <c r="A220" s="19"/>
    </row>
    <row r="221" spans="1:1" ht="13.2">
      <c r="A221" s="19"/>
    </row>
    <row r="222" spans="1:1" ht="13.2">
      <c r="A222" s="19"/>
    </row>
    <row r="223" spans="1:1" ht="13.2">
      <c r="A223" s="19"/>
    </row>
    <row r="224" spans="1:1" ht="13.2">
      <c r="A224" s="19"/>
    </row>
    <row r="225" spans="1:1" ht="13.2">
      <c r="A225" s="19"/>
    </row>
    <row r="226" spans="1:1" ht="13.2">
      <c r="A226" s="19"/>
    </row>
    <row r="227" spans="1:1" ht="13.2">
      <c r="A227" s="19"/>
    </row>
    <row r="228" spans="1:1" ht="13.2">
      <c r="A228" s="19"/>
    </row>
    <row r="229" spans="1:1" ht="13.2">
      <c r="A229" s="19"/>
    </row>
    <row r="230" spans="1:1" ht="13.2">
      <c r="A230" s="19"/>
    </row>
    <row r="231" spans="1:1" ht="13.2">
      <c r="A231" s="19"/>
    </row>
    <row r="232" spans="1:1" ht="13.2">
      <c r="A232" s="19"/>
    </row>
    <row r="233" spans="1:1" ht="13.2">
      <c r="A233" s="19"/>
    </row>
    <row r="234" spans="1:1" ht="13.2">
      <c r="A234" s="19"/>
    </row>
    <row r="235" spans="1:1" ht="13.2">
      <c r="A235" s="19"/>
    </row>
    <row r="236" spans="1:1" ht="13.2">
      <c r="A236" s="19"/>
    </row>
    <row r="237" spans="1:1" ht="13.2">
      <c r="A237" s="19"/>
    </row>
    <row r="238" spans="1:1" ht="13.2">
      <c r="A238" s="19"/>
    </row>
    <row r="239" spans="1:1" ht="13.2">
      <c r="A239" s="19"/>
    </row>
    <row r="240" spans="1:1" ht="13.2">
      <c r="A240" s="19"/>
    </row>
    <row r="241" spans="1:1" ht="13.2">
      <c r="A241" s="19"/>
    </row>
    <row r="242" spans="1:1" ht="13.2">
      <c r="A242" s="19"/>
    </row>
    <row r="243" spans="1:1" ht="13.2">
      <c r="A243" s="19"/>
    </row>
    <row r="244" spans="1:1" ht="13.2">
      <c r="A244" s="19"/>
    </row>
    <row r="245" spans="1:1" ht="13.2">
      <c r="A245" s="19"/>
    </row>
    <row r="246" spans="1:1" ht="13.2">
      <c r="A246" s="19"/>
    </row>
    <row r="247" spans="1:1" ht="13.2">
      <c r="A247" s="19"/>
    </row>
    <row r="248" spans="1:1" ht="13.2">
      <c r="A248" s="19"/>
    </row>
    <row r="249" spans="1:1" ht="13.2">
      <c r="A249" s="19"/>
    </row>
    <row r="250" spans="1:1" ht="13.2">
      <c r="A250" s="19"/>
    </row>
    <row r="251" spans="1:1" ht="13.2">
      <c r="A251" s="19"/>
    </row>
    <row r="252" spans="1:1" ht="13.2">
      <c r="A252" s="19"/>
    </row>
    <row r="253" spans="1:1" ht="13.2">
      <c r="A253" s="19"/>
    </row>
    <row r="254" spans="1:1" ht="13.2">
      <c r="A254" s="19"/>
    </row>
    <row r="255" spans="1:1" ht="13.2">
      <c r="A255" s="19"/>
    </row>
    <row r="256" spans="1:1" ht="13.2">
      <c r="A256" s="19"/>
    </row>
    <row r="257" spans="1:1" ht="13.2">
      <c r="A257" s="19"/>
    </row>
    <row r="258" spans="1:1" ht="13.2">
      <c r="A258" s="19"/>
    </row>
    <row r="259" spans="1:1" ht="13.2">
      <c r="A259" s="19"/>
    </row>
    <row r="260" spans="1:1" ht="13.2">
      <c r="A260" s="19"/>
    </row>
    <row r="261" spans="1:1" ht="13.2">
      <c r="A261" s="19"/>
    </row>
    <row r="262" spans="1:1" ht="13.2">
      <c r="A262" s="19"/>
    </row>
    <row r="263" spans="1:1" ht="13.2">
      <c r="A263" s="19"/>
    </row>
    <row r="264" spans="1:1" ht="13.2">
      <c r="A264" s="19"/>
    </row>
    <row r="265" spans="1:1" ht="13.2">
      <c r="A265" s="19"/>
    </row>
    <row r="266" spans="1:1" ht="13.2">
      <c r="A266" s="19"/>
    </row>
    <row r="267" spans="1:1" ht="13.2">
      <c r="A267" s="19"/>
    </row>
    <row r="268" spans="1:1" ht="13.2">
      <c r="A268" s="19"/>
    </row>
    <row r="269" spans="1:1" ht="13.2">
      <c r="A269" s="19"/>
    </row>
    <row r="270" spans="1:1" ht="13.2">
      <c r="A270" s="19"/>
    </row>
    <row r="271" spans="1:1" ht="13.2">
      <c r="A271" s="19"/>
    </row>
    <row r="272" spans="1:1" ht="13.2">
      <c r="A272" s="19"/>
    </row>
    <row r="273" spans="1:1" ht="13.2">
      <c r="A273" s="19"/>
    </row>
    <row r="274" spans="1:1" ht="13.2">
      <c r="A274" s="19"/>
    </row>
    <row r="275" spans="1:1" ht="13.2">
      <c r="A275" s="19"/>
    </row>
    <row r="276" spans="1:1" ht="13.2">
      <c r="A276" s="19"/>
    </row>
    <row r="277" spans="1:1" ht="13.2">
      <c r="A277" s="19"/>
    </row>
    <row r="278" spans="1:1" ht="13.2">
      <c r="A278" s="19"/>
    </row>
    <row r="279" spans="1:1" ht="13.2">
      <c r="A279" s="19"/>
    </row>
    <row r="280" spans="1:1" ht="13.2">
      <c r="A280" s="19"/>
    </row>
    <row r="281" spans="1:1" ht="13.2">
      <c r="A281" s="19"/>
    </row>
    <row r="282" spans="1:1" ht="13.2">
      <c r="A282" s="19"/>
    </row>
    <row r="283" spans="1:1" ht="13.2">
      <c r="A283" s="19"/>
    </row>
    <row r="284" spans="1:1" ht="13.2">
      <c r="A284" s="19"/>
    </row>
    <row r="285" spans="1:1" ht="13.2">
      <c r="A285" s="19"/>
    </row>
    <row r="286" spans="1:1" ht="13.2">
      <c r="A286" s="19"/>
    </row>
    <row r="287" spans="1:1" ht="13.2">
      <c r="A287" s="19"/>
    </row>
    <row r="288" spans="1:1" ht="13.2">
      <c r="A288" s="19"/>
    </row>
    <row r="289" spans="1:1" ht="13.2">
      <c r="A289" s="19"/>
    </row>
    <row r="290" spans="1:1" ht="13.2">
      <c r="A290" s="19"/>
    </row>
    <row r="291" spans="1:1" ht="13.2">
      <c r="A291" s="19"/>
    </row>
    <row r="292" spans="1:1" ht="13.2">
      <c r="A292" s="19"/>
    </row>
    <row r="293" spans="1:1" ht="13.2">
      <c r="A293" s="19"/>
    </row>
    <row r="294" spans="1:1" ht="13.2">
      <c r="A294" s="19"/>
    </row>
    <row r="295" spans="1:1" ht="13.2">
      <c r="A295" s="19"/>
    </row>
    <row r="296" spans="1:1" ht="13.2">
      <c r="A296" s="19"/>
    </row>
    <row r="297" spans="1:1" ht="13.2">
      <c r="A297" s="19"/>
    </row>
    <row r="298" spans="1:1" ht="13.2">
      <c r="A298" s="19"/>
    </row>
    <row r="299" spans="1:1" ht="13.2">
      <c r="A299" s="19"/>
    </row>
    <row r="300" spans="1:1" ht="13.2">
      <c r="A300" s="19"/>
    </row>
    <row r="301" spans="1:1" ht="13.2">
      <c r="A301" s="19"/>
    </row>
    <row r="302" spans="1:1" ht="13.2">
      <c r="A302" s="19"/>
    </row>
    <row r="303" spans="1:1" ht="13.2">
      <c r="A303" s="19"/>
    </row>
    <row r="304" spans="1:1" ht="13.2">
      <c r="A304" s="19"/>
    </row>
    <row r="305" spans="1:1" ht="13.2">
      <c r="A305" s="19"/>
    </row>
    <row r="306" spans="1:1" ht="13.2">
      <c r="A306" s="19"/>
    </row>
    <row r="307" spans="1:1" ht="13.2">
      <c r="A307" s="19"/>
    </row>
    <row r="308" spans="1:1" ht="13.2">
      <c r="A308" s="19"/>
    </row>
    <row r="309" spans="1:1" ht="13.2">
      <c r="A309" s="19"/>
    </row>
    <row r="310" spans="1:1" ht="13.2">
      <c r="A310" s="19"/>
    </row>
    <row r="311" spans="1:1" ht="13.2">
      <c r="A311" s="19"/>
    </row>
    <row r="312" spans="1:1" ht="13.2">
      <c r="A312" s="19"/>
    </row>
    <row r="313" spans="1:1" ht="13.2">
      <c r="A313" s="19"/>
    </row>
    <row r="314" spans="1:1" ht="13.2">
      <c r="A314" s="19"/>
    </row>
    <row r="315" spans="1:1" ht="13.2">
      <c r="A315" s="19"/>
    </row>
    <row r="316" spans="1:1" ht="13.2">
      <c r="A316" s="19"/>
    </row>
    <row r="317" spans="1:1" ht="13.2">
      <c r="A317" s="19"/>
    </row>
    <row r="318" spans="1:1" ht="13.2">
      <c r="A318" s="19"/>
    </row>
    <row r="319" spans="1:1" ht="13.2">
      <c r="A319" s="19"/>
    </row>
    <row r="320" spans="1:1" ht="13.2">
      <c r="A320" s="19"/>
    </row>
    <row r="321" spans="1:1" ht="13.2">
      <c r="A321" s="19"/>
    </row>
    <row r="322" spans="1:1" ht="13.2">
      <c r="A322" s="19"/>
    </row>
    <row r="323" spans="1:1" ht="13.2">
      <c r="A323" s="19"/>
    </row>
    <row r="324" spans="1:1" ht="13.2">
      <c r="A324" s="19"/>
    </row>
    <row r="325" spans="1:1" ht="13.2">
      <c r="A325" s="19"/>
    </row>
    <row r="326" spans="1:1" ht="13.2">
      <c r="A326" s="19"/>
    </row>
    <row r="327" spans="1:1" ht="13.2">
      <c r="A327" s="19"/>
    </row>
    <row r="328" spans="1:1" ht="13.2">
      <c r="A328" s="19"/>
    </row>
    <row r="329" spans="1:1" ht="13.2">
      <c r="A329" s="19"/>
    </row>
    <row r="330" spans="1:1" ht="13.2">
      <c r="A330" s="19"/>
    </row>
    <row r="331" spans="1:1" ht="13.2">
      <c r="A331" s="19"/>
    </row>
    <row r="332" spans="1:1" ht="13.2">
      <c r="A332" s="19"/>
    </row>
    <row r="333" spans="1:1" ht="13.2">
      <c r="A333" s="19"/>
    </row>
    <row r="334" spans="1:1" ht="13.2">
      <c r="A334" s="19"/>
    </row>
    <row r="335" spans="1:1" ht="13.2">
      <c r="A335" s="19"/>
    </row>
    <row r="336" spans="1:1" ht="13.2">
      <c r="A336" s="19"/>
    </row>
    <row r="337" spans="1:1" ht="13.2">
      <c r="A337" s="19"/>
    </row>
    <row r="338" spans="1:1" ht="13.2">
      <c r="A338" s="19"/>
    </row>
    <row r="339" spans="1:1" ht="13.2">
      <c r="A339" s="19"/>
    </row>
    <row r="340" spans="1:1" ht="13.2">
      <c r="A340" s="19"/>
    </row>
    <row r="341" spans="1:1" ht="13.2">
      <c r="A341" s="19"/>
    </row>
    <row r="342" spans="1:1" ht="13.2">
      <c r="A342" s="19"/>
    </row>
    <row r="343" spans="1:1" ht="13.2">
      <c r="A343" s="19"/>
    </row>
    <row r="344" spans="1:1" ht="13.2">
      <c r="A344" s="19"/>
    </row>
    <row r="345" spans="1:1" ht="13.2">
      <c r="A345" s="19"/>
    </row>
    <row r="346" spans="1:1" ht="13.2">
      <c r="A346" s="19"/>
    </row>
    <row r="347" spans="1:1" ht="13.2">
      <c r="A347" s="19"/>
    </row>
    <row r="348" spans="1:1" ht="13.2">
      <c r="A348" s="19"/>
    </row>
    <row r="349" spans="1:1" ht="13.2">
      <c r="A349" s="19"/>
    </row>
    <row r="350" spans="1:1" ht="13.2">
      <c r="A350" s="19"/>
    </row>
    <row r="351" spans="1:1" ht="13.2">
      <c r="A351" s="19"/>
    </row>
    <row r="352" spans="1:1" ht="13.2">
      <c r="A352" s="19"/>
    </row>
    <row r="353" spans="1:1" ht="13.2">
      <c r="A353" s="19"/>
    </row>
    <row r="354" spans="1:1" ht="13.2">
      <c r="A354" s="19"/>
    </row>
    <row r="355" spans="1:1" ht="13.2">
      <c r="A355" s="19"/>
    </row>
    <row r="356" spans="1:1" ht="13.2">
      <c r="A356" s="19"/>
    </row>
    <row r="357" spans="1:1" ht="13.2">
      <c r="A357" s="19"/>
    </row>
    <row r="358" spans="1:1" ht="13.2">
      <c r="A358" s="19"/>
    </row>
    <row r="359" spans="1:1" ht="13.2">
      <c r="A359" s="19"/>
    </row>
    <row r="360" spans="1:1" ht="13.2">
      <c r="A360" s="19"/>
    </row>
    <row r="361" spans="1:1" ht="13.2">
      <c r="A361" s="19"/>
    </row>
    <row r="362" spans="1:1" ht="13.2">
      <c r="A362" s="19"/>
    </row>
    <row r="363" spans="1:1" ht="13.2">
      <c r="A363" s="19"/>
    </row>
    <row r="364" spans="1:1" ht="13.2">
      <c r="A364" s="19"/>
    </row>
    <row r="365" spans="1:1" ht="13.2">
      <c r="A365" s="19"/>
    </row>
    <row r="366" spans="1:1" ht="13.2">
      <c r="A366" s="19"/>
    </row>
    <row r="367" spans="1:1" ht="13.2">
      <c r="A367" s="19"/>
    </row>
    <row r="368" spans="1:1" ht="13.2">
      <c r="A368" s="19"/>
    </row>
    <row r="369" spans="1:1" ht="13.2">
      <c r="A369" s="19"/>
    </row>
    <row r="370" spans="1:1" ht="13.2">
      <c r="A370" s="19"/>
    </row>
    <row r="371" spans="1:1" ht="13.2">
      <c r="A371" s="19"/>
    </row>
    <row r="372" spans="1:1" ht="13.2">
      <c r="A372" s="19"/>
    </row>
    <row r="373" spans="1:1" ht="13.2">
      <c r="A373" s="19"/>
    </row>
    <row r="374" spans="1:1" ht="13.2">
      <c r="A374" s="19"/>
    </row>
    <row r="375" spans="1:1" ht="13.2">
      <c r="A375" s="19"/>
    </row>
    <row r="376" spans="1:1" ht="13.2">
      <c r="A376" s="19"/>
    </row>
    <row r="377" spans="1:1" ht="13.2">
      <c r="A377" s="19"/>
    </row>
    <row r="378" spans="1:1" ht="13.2">
      <c r="A378" s="19"/>
    </row>
    <row r="379" spans="1:1" ht="13.2">
      <c r="A379" s="19"/>
    </row>
    <row r="380" spans="1:1" ht="13.2">
      <c r="A380" s="19"/>
    </row>
    <row r="381" spans="1:1" ht="13.2">
      <c r="A381" s="19"/>
    </row>
    <row r="382" spans="1:1" ht="13.2">
      <c r="A382" s="19"/>
    </row>
    <row r="383" spans="1:1" ht="13.2">
      <c r="A383" s="19"/>
    </row>
    <row r="384" spans="1:1" ht="13.2">
      <c r="A384" s="19"/>
    </row>
    <row r="385" spans="1:1" ht="13.2">
      <c r="A385" s="19"/>
    </row>
    <row r="386" spans="1:1" ht="13.2">
      <c r="A386" s="19"/>
    </row>
    <row r="387" spans="1:1" ht="13.2">
      <c r="A387" s="19"/>
    </row>
    <row r="388" spans="1:1" ht="13.2">
      <c r="A388" s="19"/>
    </row>
    <row r="389" spans="1:1" ht="13.2">
      <c r="A389" s="19"/>
    </row>
    <row r="390" spans="1:1" ht="13.2">
      <c r="A390" s="19"/>
    </row>
    <row r="391" spans="1:1" ht="13.2">
      <c r="A391" s="19"/>
    </row>
    <row r="392" spans="1:1" ht="13.2">
      <c r="A392" s="19"/>
    </row>
    <row r="393" spans="1:1" ht="13.2">
      <c r="A393" s="19"/>
    </row>
    <row r="394" spans="1:1" ht="13.2">
      <c r="A394" s="19"/>
    </row>
    <row r="395" spans="1:1" ht="13.2">
      <c r="A395" s="19"/>
    </row>
    <row r="396" spans="1:1" ht="13.2">
      <c r="A396" s="19"/>
    </row>
    <row r="397" spans="1:1" ht="13.2">
      <c r="A397" s="19"/>
    </row>
    <row r="398" spans="1:1" ht="13.2">
      <c r="A398" s="19"/>
    </row>
    <row r="399" spans="1:1" ht="13.2">
      <c r="A399" s="19"/>
    </row>
    <row r="400" spans="1:1" ht="13.2">
      <c r="A400" s="19"/>
    </row>
    <row r="401" spans="1:1" ht="13.2">
      <c r="A401" s="19"/>
    </row>
    <row r="402" spans="1:1" ht="13.2">
      <c r="A402" s="19"/>
    </row>
    <row r="403" spans="1:1" ht="13.2">
      <c r="A403" s="19"/>
    </row>
    <row r="404" spans="1:1" ht="13.2">
      <c r="A404" s="19"/>
    </row>
    <row r="405" spans="1:1" ht="13.2">
      <c r="A405" s="19"/>
    </row>
    <row r="406" spans="1:1" ht="13.2">
      <c r="A406" s="19"/>
    </row>
    <row r="407" spans="1:1" ht="13.2">
      <c r="A407" s="19"/>
    </row>
    <row r="408" spans="1:1" ht="13.2">
      <c r="A408" s="19"/>
    </row>
    <row r="409" spans="1:1" ht="13.2">
      <c r="A409" s="19"/>
    </row>
    <row r="410" spans="1:1" ht="13.2">
      <c r="A410" s="19"/>
    </row>
    <row r="411" spans="1:1" ht="13.2">
      <c r="A411" s="19"/>
    </row>
    <row r="412" spans="1:1" ht="13.2">
      <c r="A412" s="19"/>
    </row>
    <row r="413" spans="1:1" ht="13.2">
      <c r="A413" s="19"/>
    </row>
    <row r="414" spans="1:1" ht="13.2">
      <c r="A414" s="19"/>
    </row>
    <row r="415" spans="1:1" ht="13.2">
      <c r="A415" s="19"/>
    </row>
    <row r="416" spans="1:1" ht="13.2">
      <c r="A416" s="19"/>
    </row>
    <row r="417" spans="1:1" ht="13.2">
      <c r="A417" s="19"/>
    </row>
    <row r="418" spans="1:1" ht="13.2">
      <c r="A418" s="19"/>
    </row>
    <row r="419" spans="1:1" ht="13.2">
      <c r="A419" s="19"/>
    </row>
    <row r="420" spans="1:1" ht="13.2">
      <c r="A420" s="19"/>
    </row>
    <row r="421" spans="1:1" ht="13.2">
      <c r="A421" s="19"/>
    </row>
    <row r="422" spans="1:1" ht="13.2">
      <c r="A422" s="19"/>
    </row>
    <row r="423" spans="1:1" ht="13.2">
      <c r="A423" s="19"/>
    </row>
    <row r="424" spans="1:1" ht="13.2">
      <c r="A424" s="19"/>
    </row>
    <row r="425" spans="1:1" ht="13.2">
      <c r="A425" s="19"/>
    </row>
    <row r="426" spans="1:1" ht="13.2">
      <c r="A426" s="19"/>
    </row>
    <row r="427" spans="1:1" ht="13.2">
      <c r="A427" s="19"/>
    </row>
    <row r="428" spans="1:1" ht="13.2">
      <c r="A428" s="19"/>
    </row>
    <row r="429" spans="1:1" ht="13.2">
      <c r="A429" s="19"/>
    </row>
    <row r="430" spans="1:1" ht="13.2">
      <c r="A430" s="19"/>
    </row>
    <row r="431" spans="1:1" ht="13.2">
      <c r="A431" s="19"/>
    </row>
    <row r="432" spans="1:1" ht="13.2">
      <c r="A432" s="19"/>
    </row>
    <row r="433" spans="1:1" ht="13.2">
      <c r="A433" s="19"/>
    </row>
    <row r="434" spans="1:1" ht="13.2">
      <c r="A434" s="19"/>
    </row>
    <row r="435" spans="1:1" ht="13.2">
      <c r="A435" s="19"/>
    </row>
    <row r="436" spans="1:1" ht="13.2">
      <c r="A436" s="19"/>
    </row>
    <row r="437" spans="1:1" ht="13.2">
      <c r="A437" s="19"/>
    </row>
    <row r="438" spans="1:1" ht="13.2">
      <c r="A438" s="19"/>
    </row>
    <row r="439" spans="1:1" ht="13.2">
      <c r="A439" s="19"/>
    </row>
    <row r="440" spans="1:1" ht="13.2">
      <c r="A440" s="19"/>
    </row>
    <row r="441" spans="1:1" ht="13.2">
      <c r="A441" s="19"/>
    </row>
    <row r="442" spans="1:1" ht="13.2">
      <c r="A442" s="19"/>
    </row>
    <row r="443" spans="1:1" ht="13.2">
      <c r="A443" s="19"/>
    </row>
    <row r="444" spans="1:1" ht="13.2">
      <c r="A444" s="19"/>
    </row>
    <row r="445" spans="1:1" ht="13.2">
      <c r="A445" s="19"/>
    </row>
    <row r="446" spans="1:1" ht="13.2">
      <c r="A446" s="19"/>
    </row>
    <row r="447" spans="1:1" ht="13.2">
      <c r="A447" s="19"/>
    </row>
    <row r="448" spans="1:1" ht="13.2">
      <c r="A448" s="19"/>
    </row>
    <row r="449" spans="1:1" ht="13.2">
      <c r="A449" s="19"/>
    </row>
    <row r="450" spans="1:1" ht="13.2">
      <c r="A450" s="19"/>
    </row>
    <row r="451" spans="1:1" ht="13.2">
      <c r="A451" s="19"/>
    </row>
    <row r="452" spans="1:1" ht="13.2">
      <c r="A452" s="19"/>
    </row>
    <row r="453" spans="1:1" ht="13.2">
      <c r="A453" s="19"/>
    </row>
    <row r="454" spans="1:1" ht="13.2">
      <c r="A454" s="19"/>
    </row>
    <row r="455" spans="1:1" ht="13.2">
      <c r="A455" s="19"/>
    </row>
    <row r="456" spans="1:1" ht="13.2">
      <c r="A456" s="19"/>
    </row>
    <row r="457" spans="1:1" ht="13.2">
      <c r="A457" s="19"/>
    </row>
    <row r="458" spans="1:1" ht="13.2">
      <c r="A458" s="19"/>
    </row>
    <row r="459" spans="1:1" ht="13.2">
      <c r="A459" s="19"/>
    </row>
    <row r="460" spans="1:1" ht="13.2">
      <c r="A460" s="19"/>
    </row>
    <row r="461" spans="1:1" ht="13.2">
      <c r="A461" s="19"/>
    </row>
    <row r="462" spans="1:1" ht="13.2">
      <c r="A462" s="19"/>
    </row>
    <row r="463" spans="1:1" ht="13.2">
      <c r="A463" s="19"/>
    </row>
    <row r="464" spans="1:1" ht="13.2">
      <c r="A464" s="19"/>
    </row>
    <row r="465" spans="1:1" ht="13.2">
      <c r="A465" s="19"/>
    </row>
    <row r="466" spans="1:1" ht="13.2">
      <c r="A466" s="19"/>
    </row>
    <row r="467" spans="1:1" ht="13.2">
      <c r="A467" s="19"/>
    </row>
    <row r="468" spans="1:1" ht="13.2">
      <c r="A468" s="19"/>
    </row>
    <row r="469" spans="1:1" ht="13.2">
      <c r="A469" s="19"/>
    </row>
    <row r="470" spans="1:1" ht="13.2">
      <c r="A470" s="19"/>
    </row>
    <row r="471" spans="1:1" ht="13.2">
      <c r="A471" s="19"/>
    </row>
    <row r="472" spans="1:1" ht="13.2">
      <c r="A472" s="19"/>
    </row>
    <row r="473" spans="1:1" ht="13.2">
      <c r="A473" s="19"/>
    </row>
    <row r="474" spans="1:1" ht="13.2">
      <c r="A474" s="19"/>
    </row>
    <row r="475" spans="1:1" ht="13.2">
      <c r="A475" s="19"/>
    </row>
    <row r="476" spans="1:1" ht="13.2">
      <c r="A476" s="19"/>
    </row>
    <row r="477" spans="1:1" ht="13.2">
      <c r="A477" s="19"/>
    </row>
    <row r="478" spans="1:1" ht="13.2">
      <c r="A478" s="19"/>
    </row>
    <row r="479" spans="1:1" ht="13.2">
      <c r="A479" s="19"/>
    </row>
    <row r="480" spans="1:1" ht="13.2">
      <c r="A480" s="19"/>
    </row>
    <row r="481" spans="1:1" ht="13.2">
      <c r="A481" s="19"/>
    </row>
    <row r="482" spans="1:1" ht="13.2">
      <c r="A482" s="19"/>
    </row>
    <row r="483" spans="1:1" ht="13.2">
      <c r="A483" s="19"/>
    </row>
    <row r="484" spans="1:1" ht="13.2">
      <c r="A484" s="19"/>
    </row>
    <row r="485" spans="1:1" ht="13.2">
      <c r="A485" s="19"/>
    </row>
    <row r="486" spans="1:1" ht="13.2">
      <c r="A486" s="19"/>
    </row>
    <row r="487" spans="1:1" ht="13.2">
      <c r="A487" s="19"/>
    </row>
    <row r="488" spans="1:1" ht="13.2">
      <c r="A488" s="19"/>
    </row>
    <row r="489" spans="1:1" ht="13.2">
      <c r="A489" s="19"/>
    </row>
    <row r="490" spans="1:1" ht="13.2">
      <c r="A490" s="19"/>
    </row>
    <row r="491" spans="1:1" ht="13.2">
      <c r="A491" s="19"/>
    </row>
    <row r="492" spans="1:1" ht="13.2">
      <c r="A492" s="19"/>
    </row>
    <row r="493" spans="1:1" ht="13.2">
      <c r="A493" s="19"/>
    </row>
    <row r="494" spans="1:1" ht="13.2">
      <c r="A494" s="19"/>
    </row>
    <row r="495" spans="1:1" ht="13.2">
      <c r="A495" s="19"/>
    </row>
    <row r="496" spans="1:1" ht="13.2">
      <c r="A496" s="19"/>
    </row>
    <row r="497" spans="1:1" ht="13.2">
      <c r="A497" s="19"/>
    </row>
    <row r="498" spans="1:1" ht="13.2">
      <c r="A498" s="19"/>
    </row>
    <row r="499" spans="1:1" ht="13.2">
      <c r="A499" s="19"/>
    </row>
    <row r="500" spans="1:1" ht="13.2">
      <c r="A500" s="19"/>
    </row>
    <row r="501" spans="1:1" ht="13.2">
      <c r="A501" s="19"/>
    </row>
    <row r="502" spans="1:1" ht="13.2">
      <c r="A502" s="19"/>
    </row>
    <row r="503" spans="1:1" ht="13.2">
      <c r="A503" s="19"/>
    </row>
    <row r="504" spans="1:1" ht="13.2">
      <c r="A504" s="19"/>
    </row>
    <row r="505" spans="1:1" ht="13.2">
      <c r="A505" s="19"/>
    </row>
    <row r="506" spans="1:1" ht="13.2">
      <c r="A506" s="19"/>
    </row>
    <row r="507" spans="1:1" ht="13.2">
      <c r="A507" s="19"/>
    </row>
    <row r="508" spans="1:1" ht="13.2">
      <c r="A508" s="19"/>
    </row>
    <row r="509" spans="1:1" ht="13.2">
      <c r="A509" s="19"/>
    </row>
    <row r="510" spans="1:1" ht="13.2">
      <c r="A510" s="19"/>
    </row>
    <row r="511" spans="1:1" ht="13.2">
      <c r="A511" s="19"/>
    </row>
    <row r="512" spans="1:1" ht="13.2">
      <c r="A512" s="19"/>
    </row>
    <row r="513" spans="1:1" ht="13.2">
      <c r="A513" s="19"/>
    </row>
    <row r="514" spans="1:1" ht="13.2">
      <c r="A514" s="19"/>
    </row>
    <row r="515" spans="1:1" ht="13.2">
      <c r="A515" s="19"/>
    </row>
    <row r="516" spans="1:1" ht="13.2">
      <c r="A516" s="19"/>
    </row>
    <row r="517" spans="1:1" ht="13.2">
      <c r="A517" s="19"/>
    </row>
    <row r="518" spans="1:1" ht="13.2">
      <c r="A518" s="19"/>
    </row>
    <row r="519" spans="1:1" ht="13.2">
      <c r="A519" s="19"/>
    </row>
    <row r="520" spans="1:1" ht="13.2">
      <c r="A520" s="19"/>
    </row>
    <row r="521" spans="1:1" ht="13.2">
      <c r="A521" s="19"/>
    </row>
    <row r="522" spans="1:1" ht="13.2">
      <c r="A522" s="19"/>
    </row>
    <row r="523" spans="1:1" ht="13.2">
      <c r="A523" s="19"/>
    </row>
    <row r="524" spans="1:1" ht="13.2">
      <c r="A524" s="19"/>
    </row>
    <row r="525" spans="1:1" ht="13.2">
      <c r="A525" s="19"/>
    </row>
    <row r="526" spans="1:1" ht="13.2">
      <c r="A526" s="19"/>
    </row>
    <row r="527" spans="1:1" ht="13.2">
      <c r="A527" s="19"/>
    </row>
    <row r="528" spans="1:1" ht="13.2">
      <c r="A528" s="19"/>
    </row>
    <row r="529" spans="1:1" ht="13.2">
      <c r="A529" s="19"/>
    </row>
    <row r="530" spans="1:1" ht="13.2">
      <c r="A530" s="19"/>
    </row>
    <row r="531" spans="1:1" ht="13.2">
      <c r="A531" s="19"/>
    </row>
    <row r="532" spans="1:1" ht="13.2">
      <c r="A532" s="19"/>
    </row>
    <row r="533" spans="1:1" ht="13.2">
      <c r="A533" s="19"/>
    </row>
    <row r="534" spans="1:1" ht="13.2">
      <c r="A534" s="19"/>
    </row>
    <row r="535" spans="1:1" ht="13.2">
      <c r="A535" s="19"/>
    </row>
    <row r="536" spans="1:1" ht="13.2">
      <c r="A536" s="19"/>
    </row>
    <row r="537" spans="1:1" ht="13.2">
      <c r="A537" s="19"/>
    </row>
    <row r="538" spans="1:1" ht="13.2">
      <c r="A538" s="19"/>
    </row>
    <row r="539" spans="1:1" ht="13.2">
      <c r="A539" s="19"/>
    </row>
    <row r="540" spans="1:1" ht="13.2">
      <c r="A540" s="19"/>
    </row>
    <row r="541" spans="1:1" ht="13.2">
      <c r="A541" s="19"/>
    </row>
    <row r="542" spans="1:1" ht="13.2">
      <c r="A542" s="19"/>
    </row>
    <row r="543" spans="1:1" ht="13.2">
      <c r="A543" s="19"/>
    </row>
    <row r="544" spans="1:1" ht="13.2">
      <c r="A544" s="19"/>
    </row>
    <row r="545" spans="1:1" ht="13.2">
      <c r="A545" s="19"/>
    </row>
    <row r="546" spans="1:1" ht="13.2">
      <c r="A546" s="19"/>
    </row>
    <row r="547" spans="1:1" ht="13.2">
      <c r="A547" s="19"/>
    </row>
    <row r="548" spans="1:1" ht="13.2">
      <c r="A548" s="19"/>
    </row>
    <row r="549" spans="1:1" ht="13.2">
      <c r="A549" s="19"/>
    </row>
    <row r="550" spans="1:1" ht="13.2">
      <c r="A550" s="19"/>
    </row>
    <row r="551" spans="1:1" ht="13.2">
      <c r="A551" s="19"/>
    </row>
    <row r="552" spans="1:1" ht="13.2">
      <c r="A552" s="19"/>
    </row>
    <row r="553" spans="1:1" ht="13.2">
      <c r="A553" s="19"/>
    </row>
    <row r="554" spans="1:1" ht="13.2">
      <c r="A554" s="19"/>
    </row>
    <row r="555" spans="1:1" ht="13.2">
      <c r="A555" s="19"/>
    </row>
    <row r="556" spans="1:1" ht="13.2">
      <c r="A556" s="19"/>
    </row>
    <row r="557" spans="1:1" ht="13.2">
      <c r="A557" s="19"/>
    </row>
    <row r="558" spans="1:1" ht="13.2">
      <c r="A558" s="19"/>
    </row>
    <row r="559" spans="1:1" ht="13.2">
      <c r="A559" s="19"/>
    </row>
    <row r="560" spans="1:1" ht="13.2">
      <c r="A560" s="19"/>
    </row>
    <row r="561" spans="1:1" ht="13.2">
      <c r="A561" s="19"/>
    </row>
    <row r="562" spans="1:1" ht="13.2">
      <c r="A562" s="19"/>
    </row>
    <row r="563" spans="1:1" ht="13.2">
      <c r="A563" s="19"/>
    </row>
    <row r="564" spans="1:1" ht="13.2">
      <c r="A564" s="19"/>
    </row>
    <row r="565" spans="1:1" ht="13.2">
      <c r="A565" s="19"/>
    </row>
    <row r="566" spans="1:1" ht="13.2">
      <c r="A566" s="19"/>
    </row>
    <row r="567" spans="1:1" ht="13.2">
      <c r="A567" s="19"/>
    </row>
    <row r="568" spans="1:1" ht="13.2">
      <c r="A568" s="19"/>
    </row>
    <row r="569" spans="1:1" ht="13.2">
      <c r="A569" s="19"/>
    </row>
    <row r="570" spans="1:1" ht="13.2">
      <c r="A570" s="19"/>
    </row>
    <row r="571" spans="1:1" ht="13.2">
      <c r="A571" s="19"/>
    </row>
    <row r="572" spans="1:1" ht="13.2">
      <c r="A572" s="19"/>
    </row>
    <row r="573" spans="1:1" ht="13.2">
      <c r="A573" s="19"/>
    </row>
    <row r="574" spans="1:1" ht="13.2">
      <c r="A574" s="19"/>
    </row>
    <row r="575" spans="1:1" ht="13.2">
      <c r="A575" s="19"/>
    </row>
    <row r="576" spans="1:1" ht="13.2">
      <c r="A576" s="19"/>
    </row>
    <row r="577" spans="1:1" ht="13.2">
      <c r="A577" s="19"/>
    </row>
    <row r="578" spans="1:1" ht="13.2">
      <c r="A578" s="19"/>
    </row>
    <row r="579" spans="1:1" ht="13.2">
      <c r="A579" s="19"/>
    </row>
    <row r="580" spans="1:1" ht="13.2">
      <c r="A580" s="19"/>
    </row>
    <row r="581" spans="1:1" ht="13.2">
      <c r="A581" s="19"/>
    </row>
    <row r="582" spans="1:1" ht="13.2">
      <c r="A582" s="19"/>
    </row>
    <row r="583" spans="1:1" ht="13.2">
      <c r="A583" s="19"/>
    </row>
    <row r="584" spans="1:1" ht="13.2">
      <c r="A584" s="19"/>
    </row>
    <row r="585" spans="1:1" ht="13.2">
      <c r="A585" s="19"/>
    </row>
    <row r="586" spans="1:1" ht="13.2">
      <c r="A586" s="19"/>
    </row>
    <row r="587" spans="1:1" ht="13.2">
      <c r="A587" s="19"/>
    </row>
    <row r="588" spans="1:1" ht="13.2">
      <c r="A588" s="19"/>
    </row>
    <row r="589" spans="1:1" ht="13.2">
      <c r="A589" s="19"/>
    </row>
    <row r="590" spans="1:1" ht="13.2">
      <c r="A590" s="19"/>
    </row>
    <row r="591" spans="1:1" ht="13.2">
      <c r="A591" s="19"/>
    </row>
    <row r="592" spans="1:1" ht="13.2">
      <c r="A592" s="19"/>
    </row>
    <row r="593" spans="1:1" ht="13.2">
      <c r="A593" s="19"/>
    </row>
    <row r="594" spans="1:1" ht="13.2">
      <c r="A594" s="19"/>
    </row>
    <row r="595" spans="1:1" ht="13.2">
      <c r="A595" s="19"/>
    </row>
    <row r="596" spans="1:1" ht="13.2">
      <c r="A596" s="19"/>
    </row>
    <row r="597" spans="1:1" ht="13.2">
      <c r="A597" s="19"/>
    </row>
    <row r="598" spans="1:1" ht="13.2">
      <c r="A598" s="19"/>
    </row>
    <row r="599" spans="1:1" ht="13.2">
      <c r="A599" s="19"/>
    </row>
    <row r="600" spans="1:1" ht="13.2">
      <c r="A600" s="19"/>
    </row>
    <row r="601" spans="1:1" ht="13.2">
      <c r="A601" s="19"/>
    </row>
    <row r="602" spans="1:1" ht="13.2">
      <c r="A602" s="19"/>
    </row>
    <row r="603" spans="1:1" ht="13.2">
      <c r="A603" s="19"/>
    </row>
    <row r="604" spans="1:1" ht="13.2">
      <c r="A604" s="19"/>
    </row>
    <row r="605" spans="1:1" ht="13.2">
      <c r="A605" s="19"/>
    </row>
    <row r="606" spans="1:1" ht="13.2">
      <c r="A606" s="19"/>
    </row>
    <row r="607" spans="1:1" ht="13.2">
      <c r="A607" s="19"/>
    </row>
    <row r="608" spans="1:1" ht="13.2">
      <c r="A608" s="19"/>
    </row>
    <row r="609" spans="1:1" ht="13.2">
      <c r="A609" s="19"/>
    </row>
    <row r="610" spans="1:1" ht="13.2">
      <c r="A610" s="19"/>
    </row>
    <row r="611" spans="1:1" ht="13.2">
      <c r="A611" s="19"/>
    </row>
    <row r="612" spans="1:1" ht="13.2">
      <c r="A612" s="19"/>
    </row>
    <row r="613" spans="1:1" ht="13.2">
      <c r="A613" s="19"/>
    </row>
    <row r="614" spans="1:1" ht="13.2">
      <c r="A614" s="19"/>
    </row>
    <row r="615" spans="1:1" ht="13.2">
      <c r="A615" s="19"/>
    </row>
    <row r="616" spans="1:1" ht="13.2">
      <c r="A616" s="19"/>
    </row>
    <row r="617" spans="1:1" ht="13.2">
      <c r="A617" s="19"/>
    </row>
    <row r="618" spans="1:1" ht="13.2">
      <c r="A618" s="19"/>
    </row>
    <row r="619" spans="1:1" ht="13.2">
      <c r="A619" s="19"/>
    </row>
    <row r="620" spans="1:1" ht="13.2">
      <c r="A620" s="19"/>
    </row>
    <row r="621" spans="1:1" ht="13.2">
      <c r="A621" s="19"/>
    </row>
    <row r="622" spans="1:1" ht="13.2">
      <c r="A622" s="19"/>
    </row>
    <row r="623" spans="1:1" ht="13.2">
      <c r="A623" s="19"/>
    </row>
    <row r="624" spans="1:1" ht="13.2">
      <c r="A624" s="19"/>
    </row>
    <row r="625" spans="1:1" ht="13.2">
      <c r="A625" s="19"/>
    </row>
    <row r="626" spans="1:1" ht="13.2">
      <c r="A626" s="19"/>
    </row>
    <row r="627" spans="1:1" ht="13.2">
      <c r="A627" s="19"/>
    </row>
    <row r="628" spans="1:1" ht="13.2">
      <c r="A628" s="19"/>
    </row>
    <row r="629" spans="1:1" ht="13.2">
      <c r="A629" s="19"/>
    </row>
    <row r="630" spans="1:1" ht="13.2">
      <c r="A630" s="19"/>
    </row>
    <row r="631" spans="1:1" ht="13.2">
      <c r="A631" s="19"/>
    </row>
    <row r="632" spans="1:1" ht="13.2">
      <c r="A632" s="19"/>
    </row>
    <row r="633" spans="1:1" ht="13.2">
      <c r="A633" s="19"/>
    </row>
    <row r="634" spans="1:1" ht="13.2">
      <c r="A634" s="19"/>
    </row>
    <row r="635" spans="1:1" ht="13.2">
      <c r="A635" s="19"/>
    </row>
    <row r="636" spans="1:1" ht="13.2">
      <c r="A636" s="19"/>
    </row>
    <row r="637" spans="1:1" ht="13.2">
      <c r="A637" s="19"/>
    </row>
    <row r="638" spans="1:1" ht="13.2">
      <c r="A638" s="19"/>
    </row>
    <row r="639" spans="1:1" ht="13.2">
      <c r="A639" s="19"/>
    </row>
    <row r="640" spans="1:1" ht="13.2">
      <c r="A640" s="19"/>
    </row>
    <row r="641" spans="1:1" ht="13.2">
      <c r="A641" s="19"/>
    </row>
    <row r="642" spans="1:1" ht="13.2">
      <c r="A642" s="19"/>
    </row>
    <row r="643" spans="1:1" ht="13.2">
      <c r="A643" s="19"/>
    </row>
    <row r="644" spans="1:1" ht="13.2">
      <c r="A644" s="19"/>
    </row>
    <row r="645" spans="1:1" ht="13.2">
      <c r="A645" s="19"/>
    </row>
    <row r="646" spans="1:1" ht="13.2">
      <c r="A646" s="19"/>
    </row>
    <row r="647" spans="1:1" ht="13.2">
      <c r="A647" s="19"/>
    </row>
    <row r="648" spans="1:1" ht="13.2">
      <c r="A648" s="19"/>
    </row>
    <row r="649" spans="1:1" ht="13.2">
      <c r="A649" s="19"/>
    </row>
    <row r="650" spans="1:1" ht="13.2">
      <c r="A650" s="19"/>
    </row>
    <row r="651" spans="1:1" ht="13.2">
      <c r="A651" s="19"/>
    </row>
    <row r="652" spans="1:1" ht="13.2">
      <c r="A652" s="19"/>
    </row>
    <row r="653" spans="1:1" ht="13.2">
      <c r="A653" s="19"/>
    </row>
    <row r="654" spans="1:1" ht="13.2">
      <c r="A654" s="19"/>
    </row>
    <row r="655" spans="1:1" ht="13.2">
      <c r="A655" s="19"/>
    </row>
    <row r="656" spans="1:1" ht="13.2">
      <c r="A656" s="19"/>
    </row>
    <row r="657" spans="1:1" ht="13.2">
      <c r="A657" s="19"/>
    </row>
    <row r="658" spans="1:1" ht="13.2">
      <c r="A658" s="19"/>
    </row>
    <row r="659" spans="1:1" ht="13.2">
      <c r="A659" s="19"/>
    </row>
    <row r="660" spans="1:1" ht="13.2">
      <c r="A660" s="19"/>
    </row>
    <row r="661" spans="1:1" ht="13.2">
      <c r="A661" s="19"/>
    </row>
    <row r="662" spans="1:1" ht="13.2">
      <c r="A662" s="19"/>
    </row>
    <row r="663" spans="1:1" ht="13.2">
      <c r="A663" s="19"/>
    </row>
    <row r="664" spans="1:1" ht="13.2">
      <c r="A664" s="19"/>
    </row>
    <row r="665" spans="1:1" ht="13.2">
      <c r="A665" s="19"/>
    </row>
    <row r="666" spans="1:1" ht="13.2">
      <c r="A666" s="19"/>
    </row>
    <row r="667" spans="1:1" ht="13.2">
      <c r="A667" s="19"/>
    </row>
    <row r="668" spans="1:1" ht="13.2">
      <c r="A668" s="19"/>
    </row>
    <row r="669" spans="1:1" ht="13.2">
      <c r="A669" s="19"/>
    </row>
    <row r="670" spans="1:1" ht="13.2">
      <c r="A670" s="19"/>
    </row>
    <row r="671" spans="1:1" ht="13.2">
      <c r="A671" s="19"/>
    </row>
    <row r="672" spans="1:1" ht="13.2">
      <c r="A672" s="19"/>
    </row>
    <row r="673" spans="1:1" ht="13.2">
      <c r="A673" s="19"/>
    </row>
    <row r="674" spans="1:1" ht="13.2">
      <c r="A674" s="19"/>
    </row>
    <row r="675" spans="1:1" ht="13.2">
      <c r="A675" s="19"/>
    </row>
    <row r="676" spans="1:1" ht="13.2">
      <c r="A676" s="19"/>
    </row>
    <row r="677" spans="1:1" ht="13.2">
      <c r="A677" s="19"/>
    </row>
    <row r="678" spans="1:1" ht="13.2">
      <c r="A678" s="19"/>
    </row>
    <row r="679" spans="1:1" ht="13.2">
      <c r="A679" s="19"/>
    </row>
    <row r="680" spans="1:1" ht="13.2">
      <c r="A680" s="19"/>
    </row>
    <row r="681" spans="1:1" ht="13.2">
      <c r="A681" s="19"/>
    </row>
    <row r="682" spans="1:1" ht="13.2">
      <c r="A682" s="19"/>
    </row>
    <row r="683" spans="1:1" ht="13.2">
      <c r="A683" s="19"/>
    </row>
    <row r="684" spans="1:1" ht="13.2">
      <c r="A684" s="19"/>
    </row>
    <row r="685" spans="1:1" ht="13.2">
      <c r="A685" s="19"/>
    </row>
    <row r="686" spans="1:1" ht="13.2">
      <c r="A686" s="19"/>
    </row>
    <row r="687" spans="1:1" ht="13.2">
      <c r="A687" s="19"/>
    </row>
    <row r="688" spans="1:1" ht="13.2">
      <c r="A688" s="19"/>
    </row>
    <row r="689" spans="1:1" ht="13.2">
      <c r="A689" s="19"/>
    </row>
    <row r="690" spans="1:1" ht="13.2">
      <c r="A690" s="19"/>
    </row>
    <row r="691" spans="1:1" ht="13.2">
      <c r="A691" s="19"/>
    </row>
    <row r="692" spans="1:1" ht="13.2">
      <c r="A692" s="19"/>
    </row>
    <row r="693" spans="1:1" ht="13.2">
      <c r="A693" s="19"/>
    </row>
    <row r="694" spans="1:1" ht="13.2">
      <c r="A694" s="19"/>
    </row>
    <row r="695" spans="1:1" ht="13.2">
      <c r="A695" s="19"/>
    </row>
    <row r="696" spans="1:1" ht="13.2">
      <c r="A696" s="19"/>
    </row>
    <row r="697" spans="1:1" ht="13.2">
      <c r="A697" s="19"/>
    </row>
    <row r="698" spans="1:1" ht="13.2">
      <c r="A698" s="19"/>
    </row>
    <row r="699" spans="1:1" ht="13.2">
      <c r="A699" s="19"/>
    </row>
    <row r="700" spans="1:1" ht="13.2">
      <c r="A700" s="19"/>
    </row>
    <row r="701" spans="1:1" ht="13.2">
      <c r="A701" s="19"/>
    </row>
    <row r="702" spans="1:1" ht="13.2">
      <c r="A702" s="19"/>
    </row>
    <row r="703" spans="1:1" ht="13.2">
      <c r="A703" s="19"/>
    </row>
    <row r="704" spans="1:1" ht="13.2">
      <c r="A704" s="19"/>
    </row>
    <row r="705" spans="1:1" ht="13.2">
      <c r="A705" s="19"/>
    </row>
    <row r="706" spans="1:1" ht="13.2">
      <c r="A706" s="19"/>
    </row>
    <row r="707" spans="1:1" ht="13.2">
      <c r="A707" s="19"/>
    </row>
    <row r="708" spans="1:1" ht="13.2">
      <c r="A708" s="19"/>
    </row>
    <row r="709" spans="1:1" ht="13.2">
      <c r="A709" s="19"/>
    </row>
    <row r="710" spans="1:1" ht="13.2">
      <c r="A710" s="19"/>
    </row>
    <row r="711" spans="1:1" ht="13.2">
      <c r="A711" s="19"/>
    </row>
    <row r="712" spans="1:1" ht="13.2">
      <c r="A712" s="19"/>
    </row>
    <row r="713" spans="1:1" ht="13.2">
      <c r="A713" s="19"/>
    </row>
    <row r="714" spans="1:1" ht="13.2">
      <c r="A714" s="19"/>
    </row>
    <row r="715" spans="1:1" ht="13.2">
      <c r="A715" s="19"/>
    </row>
    <row r="716" spans="1:1" ht="13.2">
      <c r="A716" s="19"/>
    </row>
    <row r="717" spans="1:1" ht="13.2">
      <c r="A717" s="19"/>
    </row>
    <row r="718" spans="1:1" ht="13.2">
      <c r="A718" s="19"/>
    </row>
    <row r="719" spans="1:1" ht="13.2">
      <c r="A719" s="19"/>
    </row>
    <row r="720" spans="1:1" ht="13.2">
      <c r="A720" s="19"/>
    </row>
    <row r="721" spans="1:1" ht="13.2">
      <c r="A721" s="19"/>
    </row>
    <row r="722" spans="1:1" ht="13.2">
      <c r="A722" s="19"/>
    </row>
    <row r="723" spans="1:1" ht="13.2">
      <c r="A723" s="19"/>
    </row>
    <row r="724" spans="1:1" ht="13.2">
      <c r="A724" s="19"/>
    </row>
    <row r="725" spans="1:1" ht="13.2">
      <c r="A725" s="19"/>
    </row>
    <row r="726" spans="1:1" ht="13.2">
      <c r="A726" s="19"/>
    </row>
    <row r="727" spans="1:1" ht="13.2">
      <c r="A727" s="19"/>
    </row>
    <row r="728" spans="1:1" ht="13.2">
      <c r="A728" s="19"/>
    </row>
    <row r="729" spans="1:1" ht="13.2">
      <c r="A729" s="19"/>
    </row>
    <row r="730" spans="1:1" ht="13.2">
      <c r="A730" s="19"/>
    </row>
    <row r="731" spans="1:1" ht="13.2">
      <c r="A731" s="19"/>
    </row>
    <row r="732" spans="1:1" ht="13.2">
      <c r="A732" s="19"/>
    </row>
    <row r="733" spans="1:1" ht="13.2">
      <c r="A733" s="19"/>
    </row>
    <row r="734" spans="1:1" ht="13.2">
      <c r="A734" s="19"/>
    </row>
    <row r="735" spans="1:1" ht="13.2">
      <c r="A735" s="19"/>
    </row>
    <row r="736" spans="1:1" ht="13.2">
      <c r="A736" s="19"/>
    </row>
    <row r="737" spans="1:1" ht="13.2">
      <c r="A737" s="19"/>
    </row>
    <row r="738" spans="1:1" ht="13.2">
      <c r="A738" s="19"/>
    </row>
    <row r="739" spans="1:1" ht="13.2">
      <c r="A739" s="19"/>
    </row>
    <row r="740" spans="1:1" ht="13.2">
      <c r="A740" s="19"/>
    </row>
    <row r="741" spans="1:1" ht="13.2">
      <c r="A741" s="19"/>
    </row>
    <row r="742" spans="1:1" ht="13.2">
      <c r="A742" s="19"/>
    </row>
    <row r="743" spans="1:1" ht="13.2">
      <c r="A743" s="19"/>
    </row>
    <row r="744" spans="1:1" ht="13.2">
      <c r="A744" s="19"/>
    </row>
    <row r="745" spans="1:1" ht="13.2">
      <c r="A745" s="19"/>
    </row>
    <row r="746" spans="1:1" ht="13.2">
      <c r="A746" s="19"/>
    </row>
    <row r="747" spans="1:1" ht="13.2">
      <c r="A747" s="19"/>
    </row>
    <row r="748" spans="1:1" ht="13.2">
      <c r="A748" s="19"/>
    </row>
    <row r="749" spans="1:1" ht="13.2">
      <c r="A749" s="19"/>
    </row>
    <row r="750" spans="1:1" ht="13.2">
      <c r="A750" s="19"/>
    </row>
    <row r="751" spans="1:1" ht="13.2">
      <c r="A751" s="19"/>
    </row>
    <row r="752" spans="1:1" ht="13.2">
      <c r="A752" s="19"/>
    </row>
    <row r="753" spans="1:1" ht="13.2">
      <c r="A753" s="19"/>
    </row>
    <row r="754" spans="1:1" ht="13.2">
      <c r="A754" s="19"/>
    </row>
  </sheetData>
  <mergeCells count="3">
    <mergeCell ref="A3:A5"/>
    <mergeCell ref="A1:K1"/>
    <mergeCell ref="C6:K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713"/>
  <sheetViews>
    <sheetView workbookViewId="0">
      <pane ySplit="6" topLeftCell="A7" activePane="bottomLeft" state="frozen"/>
      <selection pane="bottomLeft" activeCell="B8" sqref="B8"/>
    </sheetView>
  </sheetViews>
  <sheetFormatPr defaultColWidth="14.44140625" defaultRowHeight="15.75" customHeight="1"/>
  <cols>
    <col min="1" max="1" width="13.5546875" customWidth="1"/>
    <col min="2" max="2" width="43.109375" customWidth="1"/>
    <col min="3" max="8" width="11.5546875" customWidth="1"/>
    <col min="9" max="9" width="7.6640625" customWidth="1"/>
  </cols>
  <sheetData>
    <row r="1" spans="1:9" ht="22.8">
      <c r="A1" s="53" t="str">
        <f ca="1">CONCATENATE("Attendance Upto ",TEXT(DATE(2017,MONTH(NOW())-1,1),"mmmm")," 2018")</f>
        <v>Attendance Upto January 2018</v>
      </c>
      <c r="B1" s="45"/>
      <c r="C1" s="45"/>
      <c r="D1" s="45"/>
      <c r="E1" s="45"/>
      <c r="F1" s="45"/>
      <c r="G1" s="45"/>
      <c r="H1" s="45"/>
      <c r="I1" s="45"/>
    </row>
    <row r="2" spans="1:9" ht="41.4">
      <c r="A2" s="26" t="s">
        <v>103</v>
      </c>
      <c r="B2" s="1" t="s">
        <v>1</v>
      </c>
      <c r="C2" s="2" t="s">
        <v>148</v>
      </c>
      <c r="D2" s="2" t="s">
        <v>149</v>
      </c>
      <c r="E2" s="2" t="s">
        <v>150</v>
      </c>
      <c r="F2" s="2" t="s">
        <v>104</v>
      </c>
      <c r="G2" s="2" t="s">
        <v>105</v>
      </c>
      <c r="H2" s="2" t="s">
        <v>106</v>
      </c>
      <c r="I2" s="2"/>
    </row>
    <row r="3" spans="1:9" ht="17.399999999999999">
      <c r="A3" s="52" t="s">
        <v>151</v>
      </c>
      <c r="B3" s="4" t="s">
        <v>9</v>
      </c>
      <c r="C3" s="5" t="s">
        <v>165</v>
      </c>
      <c r="D3" s="5" t="s">
        <v>165</v>
      </c>
      <c r="E3" s="5" t="s">
        <v>165</v>
      </c>
      <c r="F3" s="5" t="s">
        <v>108</v>
      </c>
      <c r="G3" s="5" t="s">
        <v>109</v>
      </c>
      <c r="H3" s="5" t="s">
        <v>110</v>
      </c>
      <c r="I3" s="5"/>
    </row>
    <row r="4" spans="1:9" ht="17.399999999999999">
      <c r="A4" s="42"/>
      <c r="B4" s="6" t="s">
        <v>14</v>
      </c>
      <c r="C4" s="7" t="str">
        <f ca="1">IFERROR(__xludf.DUMMYFUNCTION("ImportRange(""1J2GZhFkksEqsXeb9gH18z6QMx_MeIcWP7lO3pLxDwuM"",""SEM2!L4:N4"")"),"7")</f>
        <v>7</v>
      </c>
      <c r="D4" s="7">
        <v>7</v>
      </c>
      <c r="E4" s="7">
        <v>5</v>
      </c>
      <c r="F4" s="7" t="str">
        <f ca="1">IFERROR(__xludf.DUMMYFUNCTION("ImportRange(""1cuHU18bgg3BYG1w3xCJzxwXR4awLsrxl306BRvyNzss"",""SEM2!T4"")"),"22")</f>
        <v>22</v>
      </c>
      <c r="G4" s="7" t="str">
        <f ca="1">IFERROR(__xludf.DUMMYFUNCTION("ImportRange(""1JW2fJwhqZP_1pbqYI5mm09mS5LIzumbBcPgK5ZC0bcU"",""SEM2!T4"")"),"8")</f>
        <v>8</v>
      </c>
      <c r="H4" s="7" t="str">
        <f ca="1">IFERROR(__xludf.DUMMYFUNCTION("ImportRange(""1eDh0bZprejd8Sk-g0arGWs1CguB5h65CsNZb4ifRJyc"",""SEM2!T4"")"),"13")</f>
        <v>13</v>
      </c>
      <c r="I4" s="7"/>
    </row>
    <row r="5" spans="1:9" ht="17.399999999999999">
      <c r="A5" s="43"/>
      <c r="B5" s="9" t="s">
        <v>15</v>
      </c>
      <c r="C5" s="10">
        <f t="shared" ref="C5:D5" ca="1" si="0">FLOOR(C4/4,1)</f>
        <v>1</v>
      </c>
      <c r="D5" s="10">
        <f t="shared" si="0"/>
        <v>1</v>
      </c>
      <c r="E5" s="10">
        <f ca="1">C5+D5</f>
        <v>2</v>
      </c>
      <c r="F5" s="10">
        <f t="shared" ref="F5:H5" ca="1" si="1">FLOOR(F4/4,1)</f>
        <v>5</v>
      </c>
      <c r="G5" s="10">
        <f t="shared" ca="1" si="1"/>
        <v>2</v>
      </c>
      <c r="H5" s="10">
        <f t="shared" ca="1" si="1"/>
        <v>3</v>
      </c>
      <c r="I5" s="10"/>
    </row>
    <row r="6" spans="1:9" ht="17.399999999999999">
      <c r="A6" s="12" t="s">
        <v>16</v>
      </c>
      <c r="B6" s="13" t="s">
        <v>17</v>
      </c>
      <c r="C6" s="50" t="s">
        <v>199</v>
      </c>
      <c r="D6" s="45"/>
      <c r="E6" s="45"/>
      <c r="F6" s="45"/>
      <c r="G6" s="45"/>
      <c r="H6" s="45"/>
      <c r="I6" s="46"/>
    </row>
    <row r="7" spans="1:9" ht="17.399999999999999">
      <c r="A7" s="35">
        <v>2180</v>
      </c>
      <c r="B7" s="36" t="s">
        <v>182</v>
      </c>
      <c r="C7" s="40">
        <f ca="1">'HIS PSY'!C7/'HIS PSY'!C$4</f>
        <v>0.5714285714285714</v>
      </c>
      <c r="D7" s="40">
        <f>'HIS PSY'!D7/'HIS PSY'!D$4</f>
        <v>0.2857142857142857</v>
      </c>
      <c r="E7" s="40">
        <f>'HIS PSY'!E7/'HIS PSY'!E$4</f>
        <v>0.2</v>
      </c>
      <c r="F7" s="40">
        <f ca="1">'HIS PSY'!F7/'HIS PSY'!F$4</f>
        <v>0.59090909090909094</v>
      </c>
      <c r="G7" s="40">
        <f ca="1">'HIS PSY'!G7/'HIS PSY'!G$4</f>
        <v>0.125</v>
      </c>
      <c r="H7" s="40">
        <f ca="1">'HIS PSY'!H7/'HIS PSY'!H$4</f>
        <v>0.46153846153846156</v>
      </c>
      <c r="I7" s="37"/>
    </row>
    <row r="8" spans="1:9" ht="17.399999999999999">
      <c r="A8" s="35">
        <v>2181</v>
      </c>
      <c r="B8" s="36" t="s">
        <v>183</v>
      </c>
      <c r="C8" s="40">
        <f ca="1">'HIS PSY'!C8/'HIS PSY'!C$4</f>
        <v>0</v>
      </c>
      <c r="D8" s="40">
        <f>'HIS PSY'!D8/'HIS PSY'!D$4</f>
        <v>0</v>
      </c>
      <c r="E8" s="40">
        <f>'HIS PSY'!E8/'HIS PSY'!E$4</f>
        <v>0</v>
      </c>
      <c r="F8" s="40">
        <f ca="1">'HIS PSY'!F8/'HIS PSY'!F$4</f>
        <v>4.5454545454545456E-2</v>
      </c>
      <c r="G8" s="40">
        <f ca="1">'HIS PSY'!G8/'HIS PSY'!G$4</f>
        <v>0</v>
      </c>
      <c r="H8" s="40">
        <f ca="1">'HIS PSY'!H8/'HIS PSY'!H$4</f>
        <v>0.15384615384615385</v>
      </c>
      <c r="I8" s="37"/>
    </row>
    <row r="9" spans="1:9" ht="17.399999999999999">
      <c r="A9" s="35">
        <v>2182</v>
      </c>
      <c r="B9" s="36" t="s">
        <v>184</v>
      </c>
      <c r="C9" s="40">
        <f ca="1">'HIS PSY'!C9/'HIS PSY'!C$4</f>
        <v>0.2857142857142857</v>
      </c>
      <c r="D9" s="40">
        <f>'HIS PSY'!D9/'HIS PSY'!D$4</f>
        <v>0.2857142857142857</v>
      </c>
      <c r="E9" s="40">
        <f>'HIS PSY'!E9/'HIS PSY'!E$4</f>
        <v>0.2</v>
      </c>
      <c r="F9" s="40">
        <f ca="1">'HIS PSY'!F9/'HIS PSY'!F$4</f>
        <v>0.59090909090909094</v>
      </c>
      <c r="G9" s="40">
        <f ca="1">'HIS PSY'!G9/'HIS PSY'!G$4</f>
        <v>0.375</v>
      </c>
      <c r="H9" s="40">
        <f ca="1">'HIS PSY'!H9/'HIS PSY'!H$4</f>
        <v>0.69230769230769229</v>
      </c>
      <c r="I9" s="37"/>
    </row>
    <row r="10" spans="1:9" ht="17.399999999999999">
      <c r="A10" s="35">
        <v>2183</v>
      </c>
      <c r="B10" s="36" t="s">
        <v>185</v>
      </c>
      <c r="C10" s="40">
        <f ca="1">'HIS PSY'!C10/'HIS PSY'!C$4</f>
        <v>0</v>
      </c>
      <c r="D10" s="40">
        <f>'HIS PSY'!D10/'HIS PSY'!D$4</f>
        <v>0</v>
      </c>
      <c r="E10" s="40">
        <f>'HIS PSY'!E10/'HIS PSY'!E$4</f>
        <v>0</v>
      </c>
      <c r="F10" s="40">
        <f ca="1">'HIS PSY'!F10/'HIS PSY'!F$4</f>
        <v>4.5454545454545456E-2</v>
      </c>
      <c r="G10" s="40">
        <f ca="1">'HIS PSY'!G10/'HIS PSY'!G$4</f>
        <v>0.125</v>
      </c>
      <c r="H10" s="40">
        <f ca="1">'HIS PSY'!H10/'HIS PSY'!H$4</f>
        <v>0.15384615384615385</v>
      </c>
      <c r="I10" s="37"/>
    </row>
    <row r="11" spans="1:9" ht="17.399999999999999">
      <c r="A11" s="35">
        <v>2184</v>
      </c>
      <c r="B11" s="36" t="s">
        <v>186</v>
      </c>
      <c r="C11" s="40">
        <f ca="1">'HIS PSY'!C11/'HIS PSY'!C$4</f>
        <v>0.14285714285714285</v>
      </c>
      <c r="D11" s="40">
        <f>'HIS PSY'!D11/'HIS PSY'!D$4</f>
        <v>0.14285714285714285</v>
      </c>
      <c r="E11" s="40">
        <f>'HIS PSY'!E11/'HIS PSY'!E$4</f>
        <v>0.2</v>
      </c>
      <c r="F11" s="40">
        <f ca="1">'HIS PSY'!F11/'HIS PSY'!F$4</f>
        <v>0.45454545454545453</v>
      </c>
      <c r="G11" s="40">
        <f ca="1">'HIS PSY'!G11/'HIS PSY'!G$4</f>
        <v>0.125</v>
      </c>
      <c r="H11" s="40">
        <f ca="1">'HIS PSY'!H11/'HIS PSY'!H$4</f>
        <v>0.53846153846153844</v>
      </c>
      <c r="I11" s="37"/>
    </row>
    <row r="12" spans="1:9" ht="17.399999999999999">
      <c r="A12" s="35">
        <v>2185</v>
      </c>
      <c r="B12" s="36" t="s">
        <v>187</v>
      </c>
      <c r="C12" s="40">
        <f ca="1">'HIS PSY'!C12/'HIS PSY'!C$4</f>
        <v>0.14285714285714285</v>
      </c>
      <c r="D12" s="40">
        <f>'HIS PSY'!D12/'HIS PSY'!D$4</f>
        <v>0</v>
      </c>
      <c r="E12" s="40">
        <f>'HIS PSY'!E12/'HIS PSY'!E$4</f>
        <v>0.2</v>
      </c>
      <c r="F12" s="40">
        <f ca="1">'HIS PSY'!F12/'HIS PSY'!F$4</f>
        <v>0.18181818181818182</v>
      </c>
      <c r="G12" s="40">
        <f ca="1">'HIS PSY'!G12/'HIS PSY'!G$4</f>
        <v>0.125</v>
      </c>
      <c r="H12" s="40">
        <f ca="1">'HIS PSY'!H12/'HIS PSY'!H$4</f>
        <v>0.15384615384615385</v>
      </c>
      <c r="I12" s="37"/>
    </row>
    <row r="13" spans="1:9" ht="17.399999999999999">
      <c r="A13" s="35">
        <v>2186</v>
      </c>
      <c r="B13" s="36" t="s">
        <v>188</v>
      </c>
      <c r="C13" s="40">
        <f ca="1">'HIS PSY'!C13/'HIS PSY'!C$4</f>
        <v>0</v>
      </c>
      <c r="D13" s="40">
        <f>'HIS PSY'!D13/'HIS PSY'!D$4</f>
        <v>0</v>
      </c>
      <c r="E13" s="40">
        <f>'HIS PSY'!E13/'HIS PSY'!E$4</f>
        <v>0</v>
      </c>
      <c r="F13" s="40">
        <f ca="1">'HIS PSY'!F13/'HIS PSY'!F$4</f>
        <v>0.27272727272727271</v>
      </c>
      <c r="G13" s="40">
        <f ca="1">'HIS PSY'!G13/'HIS PSY'!G$4</f>
        <v>0</v>
      </c>
      <c r="H13" s="40">
        <f ca="1">'HIS PSY'!H13/'HIS PSY'!H$4</f>
        <v>0.23076923076923078</v>
      </c>
      <c r="I13" s="37"/>
    </row>
    <row r="14" spans="1:9" ht="17.399999999999999">
      <c r="A14" s="35">
        <v>2187</v>
      </c>
      <c r="B14" s="36" t="s">
        <v>189</v>
      </c>
      <c r="C14" s="40">
        <f ca="1">'HIS PSY'!C14/'HIS PSY'!C$4</f>
        <v>0.2857142857142857</v>
      </c>
      <c r="D14" s="40">
        <f>'HIS PSY'!D14/'HIS PSY'!D$4</f>
        <v>0.5714285714285714</v>
      </c>
      <c r="E14" s="40">
        <f>'HIS PSY'!E14/'HIS PSY'!E$4</f>
        <v>0.4</v>
      </c>
      <c r="F14" s="40">
        <f ca="1">'HIS PSY'!F14/'HIS PSY'!F$4</f>
        <v>0.63636363636363635</v>
      </c>
      <c r="G14" s="40">
        <f ca="1">'HIS PSY'!G14/'HIS PSY'!G$4</f>
        <v>0.5</v>
      </c>
      <c r="H14" s="40">
        <f ca="1">'HIS PSY'!H14/'HIS PSY'!H$4</f>
        <v>0.53846153846153844</v>
      </c>
      <c r="I14" s="37"/>
    </row>
    <row r="15" spans="1:9" ht="17.399999999999999">
      <c r="A15" s="35">
        <v>2188</v>
      </c>
      <c r="B15" s="36" t="s">
        <v>190</v>
      </c>
      <c r="C15" s="40">
        <f ca="1">'HIS PSY'!C15/'HIS PSY'!C$4</f>
        <v>0</v>
      </c>
      <c r="D15" s="40">
        <f>'HIS PSY'!D15/'HIS PSY'!D$4</f>
        <v>0</v>
      </c>
      <c r="E15" s="40">
        <f>'HIS PSY'!E15/'HIS PSY'!E$4</f>
        <v>0</v>
      </c>
      <c r="F15" s="40">
        <f ca="1">'HIS PSY'!F15/'HIS PSY'!F$4</f>
        <v>0.22727272727272727</v>
      </c>
      <c r="G15" s="40">
        <f ca="1">'HIS PSY'!G15/'HIS PSY'!G$4</f>
        <v>0</v>
      </c>
      <c r="H15" s="40">
        <f ca="1">'HIS PSY'!H15/'HIS PSY'!H$4</f>
        <v>0.30769230769230771</v>
      </c>
      <c r="I15" s="37"/>
    </row>
    <row r="16" spans="1:9" ht="17.399999999999999">
      <c r="A16" s="35">
        <v>2189</v>
      </c>
      <c r="B16" s="36" t="s">
        <v>191</v>
      </c>
      <c r="C16" s="40">
        <f ca="1">'HIS PSY'!C16/'HIS PSY'!C$4</f>
        <v>0.2857142857142857</v>
      </c>
      <c r="D16" s="40">
        <f>'HIS PSY'!D16/'HIS PSY'!D$4</f>
        <v>0.42857142857142855</v>
      </c>
      <c r="E16" s="40">
        <f>'HIS PSY'!E16/'HIS PSY'!E$4</f>
        <v>0</v>
      </c>
      <c r="F16" s="40">
        <f ca="1">'HIS PSY'!F16/'HIS PSY'!F$4</f>
        <v>0.54545454545454541</v>
      </c>
      <c r="G16" s="40">
        <f ca="1">'HIS PSY'!G16/'HIS PSY'!G$4</f>
        <v>0.25</v>
      </c>
      <c r="H16" s="40">
        <f ca="1">'HIS PSY'!H16/'HIS PSY'!H$4</f>
        <v>0.30769230769230771</v>
      </c>
      <c r="I16" s="37"/>
    </row>
    <row r="17" spans="1:9" ht="17.399999999999999">
      <c r="A17" s="35">
        <v>2190</v>
      </c>
      <c r="B17" s="36" t="s">
        <v>192</v>
      </c>
      <c r="C17" s="40">
        <f ca="1">'HIS PSY'!C17/'HIS PSY'!C$4</f>
        <v>0.7142857142857143</v>
      </c>
      <c r="D17" s="40">
        <f>'HIS PSY'!D17/'HIS PSY'!D$4</f>
        <v>0.14285714285714285</v>
      </c>
      <c r="E17" s="40">
        <f>'HIS PSY'!E17/'HIS PSY'!E$4</f>
        <v>0.4</v>
      </c>
      <c r="F17" s="40">
        <f ca="1">'HIS PSY'!F17/'HIS PSY'!F$4</f>
        <v>0.63636363636363635</v>
      </c>
      <c r="G17" s="40">
        <f ca="1">'HIS PSY'!G17/'HIS PSY'!G$4</f>
        <v>0.375</v>
      </c>
      <c r="H17" s="40">
        <f ca="1">'HIS PSY'!H17/'HIS PSY'!H$4</f>
        <v>0.38461538461538464</v>
      </c>
      <c r="I17" s="37"/>
    </row>
    <row r="18" spans="1:9" ht="17.399999999999999">
      <c r="A18" s="35">
        <v>2191</v>
      </c>
      <c r="B18" s="36" t="s">
        <v>193</v>
      </c>
      <c r="C18" s="40">
        <f ca="1">'HIS PSY'!C18/'HIS PSY'!C$4</f>
        <v>0.42857142857142855</v>
      </c>
      <c r="D18" s="40">
        <f>'HIS PSY'!D18/'HIS PSY'!D$4</f>
        <v>0.2857142857142857</v>
      </c>
      <c r="E18" s="40">
        <f>'HIS PSY'!E18/'HIS PSY'!E$4</f>
        <v>0.4</v>
      </c>
      <c r="F18" s="40">
        <f ca="1">'HIS PSY'!F18/'HIS PSY'!F$4</f>
        <v>0.59090909090909094</v>
      </c>
      <c r="G18" s="40">
        <f ca="1">'HIS PSY'!G18/'HIS PSY'!G$4</f>
        <v>0.375</v>
      </c>
      <c r="H18" s="40">
        <f ca="1">'HIS PSY'!H18/'HIS PSY'!H$4</f>
        <v>0.53846153846153844</v>
      </c>
      <c r="I18" s="37"/>
    </row>
    <row r="19" spans="1:9" ht="17.399999999999999">
      <c r="A19" s="35">
        <v>2192</v>
      </c>
      <c r="B19" s="36" t="s">
        <v>194</v>
      </c>
      <c r="C19" s="40">
        <f ca="1">'HIS PSY'!C19/'HIS PSY'!C$4</f>
        <v>0.14285714285714285</v>
      </c>
      <c r="D19" s="40">
        <f>'HIS PSY'!D19/'HIS PSY'!D$4</f>
        <v>0.14285714285714285</v>
      </c>
      <c r="E19" s="40">
        <f>'HIS PSY'!E19/'HIS PSY'!E$4</f>
        <v>0.2</v>
      </c>
      <c r="F19" s="40">
        <f ca="1">'HIS PSY'!F19/'HIS PSY'!F$4</f>
        <v>0.59090909090909094</v>
      </c>
      <c r="G19" s="40">
        <f ca="1">'HIS PSY'!G19/'HIS PSY'!G$4</f>
        <v>0.375</v>
      </c>
      <c r="H19" s="40">
        <f ca="1">'HIS PSY'!H19/'HIS PSY'!H$4</f>
        <v>0.61538461538461542</v>
      </c>
      <c r="I19" s="37"/>
    </row>
    <row r="20" spans="1:9" ht="17.399999999999999">
      <c r="A20" s="35">
        <v>2193</v>
      </c>
      <c r="B20" s="36" t="s">
        <v>195</v>
      </c>
      <c r="C20" s="40">
        <f ca="1">'HIS PSY'!C20/'HIS PSY'!C$4</f>
        <v>0.42857142857142855</v>
      </c>
      <c r="D20" s="40">
        <f>'HIS PSY'!D20/'HIS PSY'!D$4</f>
        <v>0.14285714285714285</v>
      </c>
      <c r="E20" s="40">
        <f>'HIS PSY'!E20/'HIS PSY'!E$4</f>
        <v>0.2</v>
      </c>
      <c r="F20" s="40">
        <f ca="1">'HIS PSY'!F20/'HIS PSY'!F$4</f>
        <v>0.45454545454545453</v>
      </c>
      <c r="G20" s="40">
        <f ca="1">'HIS PSY'!G20/'HIS PSY'!G$4</f>
        <v>0.25</v>
      </c>
      <c r="H20" s="40">
        <f ca="1">'HIS PSY'!H20/'HIS PSY'!H$4</f>
        <v>0.30769230769230771</v>
      </c>
      <c r="I20" s="37"/>
    </row>
    <row r="21" spans="1:9" ht="17.399999999999999">
      <c r="A21" s="35">
        <v>2194</v>
      </c>
      <c r="B21" s="36" t="s">
        <v>196</v>
      </c>
      <c r="C21" s="40">
        <f ca="1">'HIS PSY'!C21/'HIS PSY'!C$4</f>
        <v>0.2857142857142857</v>
      </c>
      <c r="D21" s="40">
        <f>'HIS PSY'!D21/'HIS PSY'!D$4</f>
        <v>0.14285714285714285</v>
      </c>
      <c r="E21" s="40">
        <f>'HIS PSY'!E21/'HIS PSY'!E$4</f>
        <v>0.2</v>
      </c>
      <c r="F21" s="40">
        <f ca="1">'HIS PSY'!F21/'HIS PSY'!F$4</f>
        <v>0.59090909090909094</v>
      </c>
      <c r="G21" s="40">
        <f ca="1">'HIS PSY'!G21/'HIS PSY'!G$4</f>
        <v>0.5</v>
      </c>
      <c r="H21" s="40">
        <f ca="1">'HIS PSY'!H21/'HIS PSY'!H$4</f>
        <v>0.46153846153846156</v>
      </c>
      <c r="I21" s="37"/>
    </row>
    <row r="22" spans="1:9" ht="17.399999999999999">
      <c r="A22" s="35">
        <v>2195</v>
      </c>
      <c r="B22" s="36" t="s">
        <v>197</v>
      </c>
      <c r="C22" s="40">
        <f ca="1">'HIS PSY'!C22/'HIS PSY'!C$4</f>
        <v>0.14285714285714285</v>
      </c>
      <c r="D22" s="40">
        <f>'HIS PSY'!D22/'HIS PSY'!D$4</f>
        <v>0.42857142857142855</v>
      </c>
      <c r="E22" s="40">
        <f>'HIS PSY'!E22/'HIS PSY'!E$4</f>
        <v>0.4</v>
      </c>
      <c r="F22" s="40">
        <f ca="1">'HIS PSY'!F22/'HIS PSY'!F$4</f>
        <v>0.54545454545454541</v>
      </c>
      <c r="G22" s="40">
        <f ca="1">'HIS PSY'!G22/'HIS PSY'!G$4</f>
        <v>0.5</v>
      </c>
      <c r="H22" s="40">
        <f ca="1">'HIS PSY'!H22/'HIS PSY'!H$4</f>
        <v>0.46153846153846156</v>
      </c>
      <c r="I22" s="37"/>
    </row>
    <row r="23" spans="1:9" ht="17.399999999999999">
      <c r="A23" s="35">
        <v>2196</v>
      </c>
      <c r="B23" s="36" t="s">
        <v>198</v>
      </c>
      <c r="C23" s="40">
        <f ca="1">'HIS PSY'!C23/'HIS PSY'!C$4</f>
        <v>0.2857142857142857</v>
      </c>
      <c r="D23" s="40">
        <f>'HIS PSY'!D23/'HIS PSY'!D$4</f>
        <v>0.2857142857142857</v>
      </c>
      <c r="E23" s="40">
        <f>'HIS PSY'!E23/'HIS PSY'!E$4</f>
        <v>0.4</v>
      </c>
      <c r="F23" s="40">
        <f ca="1">'HIS PSY'!F23/'HIS PSY'!F$4</f>
        <v>0.5</v>
      </c>
      <c r="G23" s="40">
        <f ca="1">'HIS PSY'!G23/'HIS PSY'!G$4</f>
        <v>0.5</v>
      </c>
      <c r="H23" s="40">
        <f ca="1">'HIS PSY'!H23/'HIS PSY'!H$4</f>
        <v>0.46153846153846156</v>
      </c>
      <c r="I23" s="37"/>
    </row>
    <row r="24" spans="1:9" ht="13.2">
      <c r="A24" s="19"/>
    </row>
    <row r="25" spans="1:9" ht="13.2">
      <c r="A25" s="19"/>
    </row>
    <row r="26" spans="1:9" ht="13.2">
      <c r="A26" s="19"/>
    </row>
    <row r="27" spans="1:9" ht="13.2">
      <c r="A27" s="19"/>
    </row>
    <row r="28" spans="1:9" ht="13.2">
      <c r="A28" s="19"/>
    </row>
    <row r="29" spans="1:9" ht="13.2">
      <c r="A29" s="19"/>
    </row>
    <row r="30" spans="1:9" ht="13.2">
      <c r="A30" s="19"/>
    </row>
    <row r="31" spans="1:9" ht="13.2">
      <c r="A31" s="19"/>
    </row>
    <row r="32" spans="1:9" ht="13.2">
      <c r="A32" s="19"/>
    </row>
    <row r="33" spans="1:1" ht="13.2">
      <c r="A33" s="19"/>
    </row>
    <row r="34" spans="1:1" ht="13.2">
      <c r="A34" s="19"/>
    </row>
    <row r="35" spans="1:1" ht="13.2">
      <c r="A35" s="19"/>
    </row>
    <row r="36" spans="1:1" ht="13.2">
      <c r="A36" s="19"/>
    </row>
    <row r="37" spans="1:1" ht="13.2">
      <c r="A37" s="19"/>
    </row>
    <row r="38" spans="1:1" ht="13.2">
      <c r="A38" s="19"/>
    </row>
    <row r="39" spans="1:1" ht="13.2">
      <c r="A39" s="19"/>
    </row>
    <row r="40" spans="1:1" ht="13.2">
      <c r="A40" s="19"/>
    </row>
    <row r="41" spans="1:1" ht="13.2">
      <c r="A41" s="19"/>
    </row>
    <row r="42" spans="1:1" ht="13.2">
      <c r="A42" s="19"/>
    </row>
    <row r="43" spans="1:1" ht="13.2">
      <c r="A43" s="19"/>
    </row>
    <row r="44" spans="1:1" ht="13.2">
      <c r="A44" s="19"/>
    </row>
    <row r="45" spans="1:1" ht="13.2">
      <c r="A45" s="19"/>
    </row>
    <row r="46" spans="1:1" ht="13.2">
      <c r="A46" s="19"/>
    </row>
    <row r="47" spans="1:1" ht="13.2">
      <c r="A47" s="19"/>
    </row>
    <row r="48" spans="1:1" ht="13.2">
      <c r="A48" s="19"/>
    </row>
    <row r="49" spans="1:1" ht="13.2">
      <c r="A49" s="19"/>
    </row>
    <row r="50" spans="1:1" ht="13.2">
      <c r="A50" s="19"/>
    </row>
    <row r="51" spans="1:1" ht="13.2">
      <c r="A51" s="19"/>
    </row>
    <row r="52" spans="1:1" ht="13.2">
      <c r="A52" s="19"/>
    </row>
    <row r="53" spans="1:1" ht="13.2">
      <c r="A53" s="19"/>
    </row>
    <row r="54" spans="1:1" ht="13.2">
      <c r="A54" s="19"/>
    </row>
    <row r="55" spans="1:1" ht="13.2">
      <c r="A55" s="19"/>
    </row>
    <row r="56" spans="1:1" ht="13.2">
      <c r="A56" s="19"/>
    </row>
    <row r="57" spans="1:1" ht="13.2">
      <c r="A57" s="19"/>
    </row>
    <row r="58" spans="1:1" ht="13.2">
      <c r="A58" s="19"/>
    </row>
    <row r="59" spans="1:1" ht="13.2">
      <c r="A59" s="19"/>
    </row>
    <row r="60" spans="1:1" ht="13.2">
      <c r="A60" s="19"/>
    </row>
    <row r="61" spans="1:1" ht="13.2">
      <c r="A61" s="19"/>
    </row>
    <row r="62" spans="1:1" ht="13.2">
      <c r="A62" s="19"/>
    </row>
    <row r="63" spans="1:1" ht="13.2">
      <c r="A63" s="19"/>
    </row>
    <row r="64" spans="1:1" ht="13.2">
      <c r="A64" s="19"/>
    </row>
    <row r="65" spans="1:1" ht="13.2">
      <c r="A65" s="19"/>
    </row>
    <row r="66" spans="1:1" ht="13.2">
      <c r="A66" s="19"/>
    </row>
    <row r="67" spans="1:1" ht="13.2">
      <c r="A67" s="19"/>
    </row>
    <row r="68" spans="1:1" ht="13.2">
      <c r="A68" s="19"/>
    </row>
    <row r="69" spans="1:1" ht="13.2">
      <c r="A69" s="19"/>
    </row>
    <row r="70" spans="1:1" ht="13.2">
      <c r="A70" s="19"/>
    </row>
    <row r="71" spans="1:1" ht="13.2">
      <c r="A71" s="19"/>
    </row>
    <row r="72" spans="1:1" ht="13.2">
      <c r="A72" s="19"/>
    </row>
    <row r="73" spans="1:1" ht="13.2">
      <c r="A73" s="19"/>
    </row>
    <row r="74" spans="1:1" ht="13.2">
      <c r="A74" s="19"/>
    </row>
    <row r="75" spans="1:1" ht="13.2">
      <c r="A75" s="19"/>
    </row>
    <row r="76" spans="1:1" ht="13.2">
      <c r="A76" s="19"/>
    </row>
    <row r="77" spans="1:1" ht="13.2">
      <c r="A77" s="19"/>
    </row>
    <row r="78" spans="1:1" ht="13.2">
      <c r="A78" s="19"/>
    </row>
    <row r="79" spans="1:1" ht="13.2">
      <c r="A79" s="19"/>
    </row>
    <row r="80" spans="1:1" ht="13.2">
      <c r="A80" s="19"/>
    </row>
    <row r="81" spans="1:1" ht="13.2">
      <c r="A81" s="19"/>
    </row>
    <row r="82" spans="1:1" ht="13.2">
      <c r="A82" s="19"/>
    </row>
    <row r="83" spans="1:1" ht="13.2">
      <c r="A83" s="19"/>
    </row>
    <row r="84" spans="1:1" ht="13.2">
      <c r="A84" s="19"/>
    </row>
    <row r="85" spans="1:1" ht="13.2">
      <c r="A85" s="19"/>
    </row>
    <row r="86" spans="1:1" ht="13.2">
      <c r="A86" s="19"/>
    </row>
    <row r="87" spans="1:1" ht="13.2">
      <c r="A87" s="19"/>
    </row>
    <row r="88" spans="1:1" ht="13.2">
      <c r="A88" s="19"/>
    </row>
    <row r="89" spans="1:1" ht="13.2">
      <c r="A89" s="19"/>
    </row>
    <row r="90" spans="1:1" ht="13.2">
      <c r="A90" s="19"/>
    </row>
    <row r="91" spans="1:1" ht="13.2">
      <c r="A91" s="19"/>
    </row>
    <row r="92" spans="1:1" ht="13.2">
      <c r="A92" s="19"/>
    </row>
    <row r="93" spans="1:1" ht="13.2">
      <c r="A93" s="19"/>
    </row>
    <row r="94" spans="1:1" ht="13.2">
      <c r="A94" s="19"/>
    </row>
    <row r="95" spans="1:1" ht="13.2">
      <c r="A95" s="19"/>
    </row>
    <row r="96" spans="1:1" ht="13.2">
      <c r="A96" s="19"/>
    </row>
    <row r="97" spans="1:1" ht="13.2">
      <c r="A97" s="19"/>
    </row>
    <row r="98" spans="1:1" ht="13.2">
      <c r="A98" s="19"/>
    </row>
    <row r="99" spans="1:1" ht="13.2">
      <c r="A99" s="19"/>
    </row>
    <row r="100" spans="1:1" ht="13.2">
      <c r="A100" s="19"/>
    </row>
    <row r="101" spans="1:1" ht="13.2">
      <c r="A101" s="19"/>
    </row>
    <row r="102" spans="1:1" ht="13.2">
      <c r="A102" s="19"/>
    </row>
    <row r="103" spans="1:1" ht="13.2">
      <c r="A103" s="19"/>
    </row>
    <row r="104" spans="1:1" ht="13.2">
      <c r="A104" s="19"/>
    </row>
    <row r="105" spans="1:1" ht="13.2">
      <c r="A105" s="19"/>
    </row>
    <row r="106" spans="1:1" ht="13.2">
      <c r="A106" s="19"/>
    </row>
    <row r="107" spans="1:1" ht="13.2">
      <c r="A107" s="19"/>
    </row>
    <row r="108" spans="1:1" ht="13.2">
      <c r="A108" s="19"/>
    </row>
    <row r="109" spans="1:1" ht="13.2">
      <c r="A109" s="19"/>
    </row>
    <row r="110" spans="1:1" ht="13.2">
      <c r="A110" s="19"/>
    </row>
    <row r="111" spans="1:1" ht="13.2">
      <c r="A111" s="19"/>
    </row>
    <row r="112" spans="1:1" ht="13.2">
      <c r="A112" s="19"/>
    </row>
    <row r="113" spans="1:1" ht="13.2">
      <c r="A113" s="19"/>
    </row>
    <row r="114" spans="1:1" ht="13.2">
      <c r="A114" s="19"/>
    </row>
    <row r="115" spans="1:1" ht="13.2">
      <c r="A115" s="19"/>
    </row>
    <row r="116" spans="1:1" ht="13.2">
      <c r="A116" s="19"/>
    </row>
    <row r="117" spans="1:1" ht="13.2">
      <c r="A117" s="19"/>
    </row>
    <row r="118" spans="1:1" ht="13.2">
      <c r="A118" s="19"/>
    </row>
    <row r="119" spans="1:1" ht="13.2">
      <c r="A119" s="19"/>
    </row>
    <row r="120" spans="1:1" ht="13.2">
      <c r="A120" s="19"/>
    </row>
    <row r="121" spans="1:1" ht="13.2">
      <c r="A121" s="19"/>
    </row>
    <row r="122" spans="1:1" ht="13.2">
      <c r="A122" s="19"/>
    </row>
    <row r="123" spans="1:1" ht="13.2">
      <c r="A123" s="19"/>
    </row>
    <row r="124" spans="1:1" ht="13.2">
      <c r="A124" s="19"/>
    </row>
    <row r="125" spans="1:1" ht="13.2">
      <c r="A125" s="19"/>
    </row>
    <row r="126" spans="1:1" ht="13.2">
      <c r="A126" s="19"/>
    </row>
    <row r="127" spans="1:1" ht="13.2">
      <c r="A127" s="19"/>
    </row>
    <row r="128" spans="1:1" ht="13.2">
      <c r="A128" s="19"/>
    </row>
    <row r="129" spans="1:1" ht="13.2">
      <c r="A129" s="19"/>
    </row>
    <row r="130" spans="1:1" ht="13.2">
      <c r="A130" s="19"/>
    </row>
    <row r="131" spans="1:1" ht="13.2">
      <c r="A131" s="19"/>
    </row>
    <row r="132" spans="1:1" ht="13.2">
      <c r="A132" s="19"/>
    </row>
    <row r="133" spans="1:1" ht="13.2">
      <c r="A133" s="19"/>
    </row>
    <row r="134" spans="1:1" ht="13.2">
      <c r="A134" s="19"/>
    </row>
    <row r="135" spans="1:1" ht="13.2">
      <c r="A135" s="19"/>
    </row>
    <row r="136" spans="1:1" ht="13.2">
      <c r="A136" s="19"/>
    </row>
    <row r="137" spans="1:1" ht="13.2">
      <c r="A137" s="19"/>
    </row>
    <row r="138" spans="1:1" ht="13.2">
      <c r="A138" s="19"/>
    </row>
    <row r="139" spans="1:1" ht="13.2">
      <c r="A139" s="19"/>
    </row>
    <row r="140" spans="1:1" ht="13.2">
      <c r="A140" s="19"/>
    </row>
    <row r="141" spans="1:1" ht="13.2">
      <c r="A141" s="19"/>
    </row>
    <row r="142" spans="1:1" ht="13.2">
      <c r="A142" s="19"/>
    </row>
    <row r="143" spans="1:1" ht="13.2">
      <c r="A143" s="19"/>
    </row>
    <row r="144" spans="1:1" ht="13.2">
      <c r="A144" s="19"/>
    </row>
    <row r="145" spans="1:1" ht="13.2">
      <c r="A145" s="19"/>
    </row>
    <row r="146" spans="1:1" ht="13.2">
      <c r="A146" s="19"/>
    </row>
    <row r="147" spans="1:1" ht="13.2">
      <c r="A147" s="19"/>
    </row>
    <row r="148" spans="1:1" ht="13.2">
      <c r="A148" s="19"/>
    </row>
    <row r="149" spans="1:1" ht="13.2">
      <c r="A149" s="19"/>
    </row>
    <row r="150" spans="1:1" ht="13.2">
      <c r="A150" s="19"/>
    </row>
    <row r="151" spans="1:1" ht="13.2">
      <c r="A151" s="19"/>
    </row>
    <row r="152" spans="1:1" ht="13.2">
      <c r="A152" s="19"/>
    </row>
    <row r="153" spans="1:1" ht="13.2">
      <c r="A153" s="19"/>
    </row>
    <row r="154" spans="1:1" ht="13.2">
      <c r="A154" s="19"/>
    </row>
    <row r="155" spans="1:1" ht="13.2">
      <c r="A155" s="19"/>
    </row>
    <row r="156" spans="1:1" ht="13.2">
      <c r="A156" s="19"/>
    </row>
    <row r="157" spans="1:1" ht="13.2">
      <c r="A157" s="19"/>
    </row>
    <row r="158" spans="1:1" ht="13.2">
      <c r="A158" s="19"/>
    </row>
    <row r="159" spans="1:1" ht="13.2">
      <c r="A159" s="19"/>
    </row>
    <row r="160" spans="1:1" ht="13.2">
      <c r="A160" s="19"/>
    </row>
    <row r="161" spans="1:1" ht="13.2">
      <c r="A161" s="19"/>
    </row>
    <row r="162" spans="1:1" ht="13.2">
      <c r="A162" s="19"/>
    </row>
    <row r="163" spans="1:1" ht="13.2">
      <c r="A163" s="19"/>
    </row>
    <row r="164" spans="1:1" ht="13.2">
      <c r="A164" s="19"/>
    </row>
    <row r="165" spans="1:1" ht="13.2">
      <c r="A165" s="19"/>
    </row>
    <row r="166" spans="1:1" ht="13.2">
      <c r="A166" s="19"/>
    </row>
    <row r="167" spans="1:1" ht="13.2">
      <c r="A167" s="19"/>
    </row>
    <row r="168" spans="1:1" ht="13.2">
      <c r="A168" s="19"/>
    </row>
    <row r="169" spans="1:1" ht="13.2">
      <c r="A169" s="19"/>
    </row>
    <row r="170" spans="1:1" ht="13.2">
      <c r="A170" s="19"/>
    </row>
    <row r="171" spans="1:1" ht="13.2">
      <c r="A171" s="19"/>
    </row>
    <row r="172" spans="1:1" ht="13.2">
      <c r="A172" s="19"/>
    </row>
    <row r="173" spans="1:1" ht="13.2">
      <c r="A173" s="19"/>
    </row>
    <row r="174" spans="1:1" ht="13.2">
      <c r="A174" s="19"/>
    </row>
    <row r="175" spans="1:1" ht="13.2">
      <c r="A175" s="19"/>
    </row>
    <row r="176" spans="1:1" ht="13.2">
      <c r="A176" s="19"/>
    </row>
    <row r="177" spans="1:1" ht="13.2">
      <c r="A177" s="19"/>
    </row>
    <row r="178" spans="1:1" ht="13.2">
      <c r="A178" s="19"/>
    </row>
    <row r="179" spans="1:1" ht="13.2">
      <c r="A179" s="19"/>
    </row>
    <row r="180" spans="1:1" ht="13.2">
      <c r="A180" s="19"/>
    </row>
    <row r="181" spans="1:1" ht="13.2">
      <c r="A181" s="19"/>
    </row>
    <row r="182" spans="1:1" ht="13.2">
      <c r="A182" s="19"/>
    </row>
    <row r="183" spans="1:1" ht="13.2">
      <c r="A183" s="19"/>
    </row>
    <row r="184" spans="1:1" ht="13.2">
      <c r="A184" s="19"/>
    </row>
    <row r="185" spans="1:1" ht="13.2">
      <c r="A185" s="19"/>
    </row>
    <row r="186" spans="1:1" ht="13.2">
      <c r="A186" s="19"/>
    </row>
    <row r="187" spans="1:1" ht="13.2">
      <c r="A187" s="19"/>
    </row>
    <row r="188" spans="1:1" ht="13.2">
      <c r="A188" s="19"/>
    </row>
    <row r="189" spans="1:1" ht="13.2">
      <c r="A189" s="19"/>
    </row>
    <row r="190" spans="1:1" ht="13.2">
      <c r="A190" s="19"/>
    </row>
    <row r="191" spans="1:1" ht="13.2">
      <c r="A191" s="19"/>
    </row>
    <row r="192" spans="1:1" ht="13.2">
      <c r="A192" s="19"/>
    </row>
    <row r="193" spans="1:1" ht="13.2">
      <c r="A193" s="19"/>
    </row>
    <row r="194" spans="1:1" ht="13.2">
      <c r="A194" s="19"/>
    </row>
    <row r="195" spans="1:1" ht="13.2">
      <c r="A195" s="19"/>
    </row>
    <row r="196" spans="1:1" ht="13.2">
      <c r="A196" s="19"/>
    </row>
    <row r="197" spans="1:1" ht="13.2">
      <c r="A197" s="19"/>
    </row>
    <row r="198" spans="1:1" ht="13.2">
      <c r="A198" s="19"/>
    </row>
    <row r="199" spans="1:1" ht="13.2">
      <c r="A199" s="19"/>
    </row>
    <row r="200" spans="1:1" ht="13.2">
      <c r="A200" s="19"/>
    </row>
    <row r="201" spans="1:1" ht="13.2">
      <c r="A201" s="19"/>
    </row>
    <row r="202" spans="1:1" ht="13.2">
      <c r="A202" s="19"/>
    </row>
    <row r="203" spans="1:1" ht="13.2">
      <c r="A203" s="19"/>
    </row>
    <row r="204" spans="1:1" ht="13.2">
      <c r="A204" s="19"/>
    </row>
    <row r="205" spans="1:1" ht="13.2">
      <c r="A205" s="19"/>
    </row>
    <row r="206" spans="1:1" ht="13.2">
      <c r="A206" s="19"/>
    </row>
    <row r="207" spans="1:1" ht="13.2">
      <c r="A207" s="19"/>
    </row>
    <row r="208" spans="1:1" ht="13.2">
      <c r="A208" s="19"/>
    </row>
    <row r="209" spans="1:1" ht="13.2">
      <c r="A209" s="19"/>
    </row>
    <row r="210" spans="1:1" ht="13.2">
      <c r="A210" s="19"/>
    </row>
    <row r="211" spans="1:1" ht="13.2">
      <c r="A211" s="19"/>
    </row>
    <row r="212" spans="1:1" ht="13.2">
      <c r="A212" s="19"/>
    </row>
    <row r="213" spans="1:1" ht="13.2">
      <c r="A213" s="19"/>
    </row>
    <row r="214" spans="1:1" ht="13.2">
      <c r="A214" s="19"/>
    </row>
    <row r="215" spans="1:1" ht="13.2">
      <c r="A215" s="19"/>
    </row>
    <row r="216" spans="1:1" ht="13.2">
      <c r="A216" s="19"/>
    </row>
    <row r="217" spans="1:1" ht="13.2">
      <c r="A217" s="19"/>
    </row>
    <row r="218" spans="1:1" ht="13.2">
      <c r="A218" s="19"/>
    </row>
    <row r="219" spans="1:1" ht="13.2">
      <c r="A219" s="19"/>
    </row>
    <row r="220" spans="1:1" ht="13.2">
      <c r="A220" s="19"/>
    </row>
    <row r="221" spans="1:1" ht="13.2">
      <c r="A221" s="19"/>
    </row>
    <row r="222" spans="1:1" ht="13.2">
      <c r="A222" s="19"/>
    </row>
    <row r="223" spans="1:1" ht="13.2">
      <c r="A223" s="19"/>
    </row>
    <row r="224" spans="1:1" ht="13.2">
      <c r="A224" s="19"/>
    </row>
    <row r="225" spans="1:1" ht="13.2">
      <c r="A225" s="19"/>
    </row>
    <row r="226" spans="1:1" ht="13.2">
      <c r="A226" s="19"/>
    </row>
    <row r="227" spans="1:1" ht="13.2">
      <c r="A227" s="19"/>
    </row>
    <row r="228" spans="1:1" ht="13.2">
      <c r="A228" s="19"/>
    </row>
    <row r="229" spans="1:1" ht="13.2">
      <c r="A229" s="19"/>
    </row>
    <row r="230" spans="1:1" ht="13.2">
      <c r="A230" s="19"/>
    </row>
    <row r="231" spans="1:1" ht="13.2">
      <c r="A231" s="19"/>
    </row>
    <row r="232" spans="1:1" ht="13.2">
      <c r="A232" s="19"/>
    </row>
    <row r="233" spans="1:1" ht="13.2">
      <c r="A233" s="19"/>
    </row>
    <row r="234" spans="1:1" ht="13.2">
      <c r="A234" s="19"/>
    </row>
    <row r="235" spans="1:1" ht="13.2">
      <c r="A235" s="19"/>
    </row>
    <row r="236" spans="1:1" ht="13.2">
      <c r="A236" s="19"/>
    </row>
    <row r="237" spans="1:1" ht="13.2">
      <c r="A237" s="19"/>
    </row>
    <row r="238" spans="1:1" ht="13.2">
      <c r="A238" s="19"/>
    </row>
    <row r="239" spans="1:1" ht="13.2">
      <c r="A239" s="19"/>
    </row>
    <row r="240" spans="1:1" ht="13.2">
      <c r="A240" s="19"/>
    </row>
    <row r="241" spans="1:1" ht="13.2">
      <c r="A241" s="19"/>
    </row>
    <row r="242" spans="1:1" ht="13.2">
      <c r="A242" s="19"/>
    </row>
    <row r="243" spans="1:1" ht="13.2">
      <c r="A243" s="19"/>
    </row>
    <row r="244" spans="1:1" ht="13.2">
      <c r="A244" s="19"/>
    </row>
    <row r="245" spans="1:1" ht="13.2">
      <c r="A245" s="19"/>
    </row>
    <row r="246" spans="1:1" ht="13.2">
      <c r="A246" s="19"/>
    </row>
    <row r="247" spans="1:1" ht="13.2">
      <c r="A247" s="19"/>
    </row>
    <row r="248" spans="1:1" ht="13.2">
      <c r="A248" s="19"/>
    </row>
    <row r="249" spans="1:1" ht="13.2">
      <c r="A249" s="19"/>
    </row>
    <row r="250" spans="1:1" ht="13.2">
      <c r="A250" s="19"/>
    </row>
    <row r="251" spans="1:1" ht="13.2">
      <c r="A251" s="19"/>
    </row>
    <row r="252" spans="1:1" ht="13.2">
      <c r="A252" s="19"/>
    </row>
    <row r="253" spans="1:1" ht="13.2">
      <c r="A253" s="19"/>
    </row>
    <row r="254" spans="1:1" ht="13.2">
      <c r="A254" s="19"/>
    </row>
    <row r="255" spans="1:1" ht="13.2">
      <c r="A255" s="19"/>
    </row>
    <row r="256" spans="1:1" ht="13.2">
      <c r="A256" s="19"/>
    </row>
    <row r="257" spans="1:1" ht="13.2">
      <c r="A257" s="19"/>
    </row>
    <row r="258" spans="1:1" ht="13.2">
      <c r="A258" s="19"/>
    </row>
    <row r="259" spans="1:1" ht="13.2">
      <c r="A259" s="19"/>
    </row>
    <row r="260" spans="1:1" ht="13.2">
      <c r="A260" s="19"/>
    </row>
    <row r="261" spans="1:1" ht="13.2">
      <c r="A261" s="19"/>
    </row>
    <row r="262" spans="1:1" ht="13.2">
      <c r="A262" s="19"/>
    </row>
    <row r="263" spans="1:1" ht="13.2">
      <c r="A263" s="19"/>
    </row>
    <row r="264" spans="1:1" ht="13.2">
      <c r="A264" s="19"/>
    </row>
    <row r="265" spans="1:1" ht="13.2">
      <c r="A265" s="19"/>
    </row>
    <row r="266" spans="1:1" ht="13.2">
      <c r="A266" s="19"/>
    </row>
    <row r="267" spans="1:1" ht="13.2">
      <c r="A267" s="19"/>
    </row>
    <row r="268" spans="1:1" ht="13.2">
      <c r="A268" s="19"/>
    </row>
    <row r="269" spans="1:1" ht="13.2">
      <c r="A269" s="19"/>
    </row>
    <row r="270" spans="1:1" ht="13.2">
      <c r="A270" s="19"/>
    </row>
    <row r="271" spans="1:1" ht="13.2">
      <c r="A271" s="19"/>
    </row>
    <row r="272" spans="1:1" ht="13.2">
      <c r="A272" s="19"/>
    </row>
    <row r="273" spans="1:1" ht="13.2">
      <c r="A273" s="19"/>
    </row>
    <row r="274" spans="1:1" ht="13.2">
      <c r="A274" s="19"/>
    </row>
    <row r="275" spans="1:1" ht="13.2">
      <c r="A275" s="19"/>
    </row>
    <row r="276" spans="1:1" ht="13.2">
      <c r="A276" s="19"/>
    </row>
    <row r="277" spans="1:1" ht="13.2">
      <c r="A277" s="19"/>
    </row>
    <row r="278" spans="1:1" ht="13.2">
      <c r="A278" s="19"/>
    </row>
    <row r="279" spans="1:1" ht="13.2">
      <c r="A279" s="19"/>
    </row>
    <row r="280" spans="1:1" ht="13.2">
      <c r="A280" s="19"/>
    </row>
    <row r="281" spans="1:1" ht="13.2">
      <c r="A281" s="19"/>
    </row>
    <row r="282" spans="1:1" ht="13.2">
      <c r="A282" s="19"/>
    </row>
    <row r="283" spans="1:1" ht="13.2">
      <c r="A283" s="19"/>
    </row>
    <row r="284" spans="1:1" ht="13.2">
      <c r="A284" s="19"/>
    </row>
    <row r="285" spans="1:1" ht="13.2">
      <c r="A285" s="19"/>
    </row>
    <row r="286" spans="1:1" ht="13.2">
      <c r="A286" s="19"/>
    </row>
    <row r="287" spans="1:1" ht="13.2">
      <c r="A287" s="19"/>
    </row>
    <row r="288" spans="1:1" ht="13.2">
      <c r="A288" s="19"/>
    </row>
    <row r="289" spans="1:1" ht="13.2">
      <c r="A289" s="19"/>
    </row>
    <row r="290" spans="1:1" ht="13.2">
      <c r="A290" s="19"/>
    </row>
    <row r="291" spans="1:1" ht="13.2">
      <c r="A291" s="19"/>
    </row>
    <row r="292" spans="1:1" ht="13.2">
      <c r="A292" s="19"/>
    </row>
    <row r="293" spans="1:1" ht="13.2">
      <c r="A293" s="19"/>
    </row>
    <row r="294" spans="1:1" ht="13.2">
      <c r="A294" s="19"/>
    </row>
    <row r="295" spans="1:1" ht="13.2">
      <c r="A295" s="19"/>
    </row>
    <row r="296" spans="1:1" ht="13.2">
      <c r="A296" s="19"/>
    </row>
    <row r="297" spans="1:1" ht="13.2">
      <c r="A297" s="19"/>
    </row>
    <row r="298" spans="1:1" ht="13.2">
      <c r="A298" s="19"/>
    </row>
    <row r="299" spans="1:1" ht="13.2">
      <c r="A299" s="19"/>
    </row>
    <row r="300" spans="1:1" ht="13.2">
      <c r="A300" s="19"/>
    </row>
    <row r="301" spans="1:1" ht="13.2">
      <c r="A301" s="19"/>
    </row>
    <row r="302" spans="1:1" ht="13.2">
      <c r="A302" s="19"/>
    </row>
    <row r="303" spans="1:1" ht="13.2">
      <c r="A303" s="19"/>
    </row>
    <row r="304" spans="1:1" ht="13.2">
      <c r="A304" s="19"/>
    </row>
    <row r="305" spans="1:1" ht="13.2">
      <c r="A305" s="19"/>
    </row>
    <row r="306" spans="1:1" ht="13.2">
      <c r="A306" s="19"/>
    </row>
    <row r="307" spans="1:1" ht="13.2">
      <c r="A307" s="19"/>
    </row>
    <row r="308" spans="1:1" ht="13.2">
      <c r="A308" s="19"/>
    </row>
    <row r="309" spans="1:1" ht="13.2">
      <c r="A309" s="19"/>
    </row>
    <row r="310" spans="1:1" ht="13.2">
      <c r="A310" s="19"/>
    </row>
    <row r="311" spans="1:1" ht="13.2">
      <c r="A311" s="19"/>
    </row>
    <row r="312" spans="1:1" ht="13.2">
      <c r="A312" s="19"/>
    </row>
    <row r="313" spans="1:1" ht="13.2">
      <c r="A313" s="19"/>
    </row>
    <row r="314" spans="1:1" ht="13.2">
      <c r="A314" s="19"/>
    </row>
    <row r="315" spans="1:1" ht="13.2">
      <c r="A315" s="19"/>
    </row>
    <row r="316" spans="1:1" ht="13.2">
      <c r="A316" s="19"/>
    </row>
    <row r="317" spans="1:1" ht="13.2">
      <c r="A317" s="19"/>
    </row>
    <row r="318" spans="1:1" ht="13.2">
      <c r="A318" s="19"/>
    </row>
    <row r="319" spans="1:1" ht="13.2">
      <c r="A319" s="19"/>
    </row>
    <row r="320" spans="1:1" ht="13.2">
      <c r="A320" s="19"/>
    </row>
    <row r="321" spans="1:1" ht="13.2">
      <c r="A321" s="19"/>
    </row>
    <row r="322" spans="1:1" ht="13.2">
      <c r="A322" s="19"/>
    </row>
    <row r="323" spans="1:1" ht="13.2">
      <c r="A323" s="19"/>
    </row>
    <row r="324" spans="1:1" ht="13.2">
      <c r="A324" s="19"/>
    </row>
    <row r="325" spans="1:1" ht="13.2">
      <c r="A325" s="19"/>
    </row>
    <row r="326" spans="1:1" ht="13.2">
      <c r="A326" s="19"/>
    </row>
    <row r="327" spans="1:1" ht="13.2">
      <c r="A327" s="19"/>
    </row>
    <row r="328" spans="1:1" ht="13.2">
      <c r="A328" s="19"/>
    </row>
    <row r="329" spans="1:1" ht="13.2">
      <c r="A329" s="19"/>
    </row>
    <row r="330" spans="1:1" ht="13.2">
      <c r="A330" s="19"/>
    </row>
    <row r="331" spans="1:1" ht="13.2">
      <c r="A331" s="19"/>
    </row>
    <row r="332" spans="1:1" ht="13.2">
      <c r="A332" s="19"/>
    </row>
    <row r="333" spans="1:1" ht="13.2">
      <c r="A333" s="19"/>
    </row>
    <row r="334" spans="1:1" ht="13.2">
      <c r="A334" s="19"/>
    </row>
    <row r="335" spans="1:1" ht="13.2">
      <c r="A335" s="19"/>
    </row>
    <row r="336" spans="1:1" ht="13.2">
      <c r="A336" s="19"/>
    </row>
    <row r="337" spans="1:1" ht="13.2">
      <c r="A337" s="19"/>
    </row>
    <row r="338" spans="1:1" ht="13.2">
      <c r="A338" s="19"/>
    </row>
    <row r="339" spans="1:1" ht="13.2">
      <c r="A339" s="19"/>
    </row>
    <row r="340" spans="1:1" ht="13.2">
      <c r="A340" s="19"/>
    </row>
    <row r="341" spans="1:1" ht="13.2">
      <c r="A341" s="19"/>
    </row>
    <row r="342" spans="1:1" ht="13.2">
      <c r="A342" s="19"/>
    </row>
    <row r="343" spans="1:1" ht="13.2">
      <c r="A343" s="19"/>
    </row>
    <row r="344" spans="1:1" ht="13.2">
      <c r="A344" s="19"/>
    </row>
    <row r="345" spans="1:1" ht="13.2">
      <c r="A345" s="19"/>
    </row>
    <row r="346" spans="1:1" ht="13.2">
      <c r="A346" s="19"/>
    </row>
    <row r="347" spans="1:1" ht="13.2">
      <c r="A347" s="19"/>
    </row>
    <row r="348" spans="1:1" ht="13.2">
      <c r="A348" s="19"/>
    </row>
    <row r="349" spans="1:1" ht="13.2">
      <c r="A349" s="19"/>
    </row>
    <row r="350" spans="1:1" ht="13.2">
      <c r="A350" s="19"/>
    </row>
    <row r="351" spans="1:1" ht="13.2">
      <c r="A351" s="19"/>
    </row>
    <row r="352" spans="1:1" ht="13.2">
      <c r="A352" s="19"/>
    </row>
    <row r="353" spans="1:1" ht="13.2">
      <c r="A353" s="19"/>
    </row>
    <row r="354" spans="1:1" ht="13.2">
      <c r="A354" s="19"/>
    </row>
    <row r="355" spans="1:1" ht="13.2">
      <c r="A355" s="19"/>
    </row>
    <row r="356" spans="1:1" ht="13.2">
      <c r="A356" s="19"/>
    </row>
    <row r="357" spans="1:1" ht="13.2">
      <c r="A357" s="19"/>
    </row>
    <row r="358" spans="1:1" ht="13.2">
      <c r="A358" s="19"/>
    </row>
    <row r="359" spans="1:1" ht="13.2">
      <c r="A359" s="19"/>
    </row>
    <row r="360" spans="1:1" ht="13.2">
      <c r="A360" s="19"/>
    </row>
    <row r="361" spans="1:1" ht="13.2">
      <c r="A361" s="19"/>
    </row>
    <row r="362" spans="1:1" ht="13.2">
      <c r="A362" s="19"/>
    </row>
    <row r="363" spans="1:1" ht="13.2">
      <c r="A363" s="19"/>
    </row>
    <row r="364" spans="1:1" ht="13.2">
      <c r="A364" s="19"/>
    </row>
    <row r="365" spans="1:1" ht="13.2">
      <c r="A365" s="19"/>
    </row>
    <row r="366" spans="1:1" ht="13.2">
      <c r="A366" s="19"/>
    </row>
    <row r="367" spans="1:1" ht="13.2">
      <c r="A367" s="19"/>
    </row>
    <row r="368" spans="1:1" ht="13.2">
      <c r="A368" s="19"/>
    </row>
    <row r="369" spans="1:1" ht="13.2">
      <c r="A369" s="19"/>
    </row>
    <row r="370" spans="1:1" ht="13.2">
      <c r="A370" s="19"/>
    </row>
    <row r="371" spans="1:1" ht="13.2">
      <c r="A371" s="19"/>
    </row>
    <row r="372" spans="1:1" ht="13.2">
      <c r="A372" s="19"/>
    </row>
    <row r="373" spans="1:1" ht="13.2">
      <c r="A373" s="19"/>
    </row>
    <row r="374" spans="1:1" ht="13.2">
      <c r="A374" s="19"/>
    </row>
    <row r="375" spans="1:1" ht="13.2">
      <c r="A375" s="19"/>
    </row>
    <row r="376" spans="1:1" ht="13.2">
      <c r="A376" s="19"/>
    </row>
    <row r="377" spans="1:1" ht="13.2">
      <c r="A377" s="19"/>
    </row>
    <row r="378" spans="1:1" ht="13.2">
      <c r="A378" s="19"/>
    </row>
    <row r="379" spans="1:1" ht="13.2">
      <c r="A379" s="19"/>
    </row>
    <row r="380" spans="1:1" ht="13.2">
      <c r="A380" s="19"/>
    </row>
    <row r="381" spans="1:1" ht="13.2">
      <c r="A381" s="19"/>
    </row>
    <row r="382" spans="1:1" ht="13.2">
      <c r="A382" s="19"/>
    </row>
    <row r="383" spans="1:1" ht="13.2">
      <c r="A383" s="19"/>
    </row>
    <row r="384" spans="1:1" ht="13.2">
      <c r="A384" s="19"/>
    </row>
    <row r="385" spans="1:1" ht="13.2">
      <c r="A385" s="19"/>
    </row>
    <row r="386" spans="1:1" ht="13.2">
      <c r="A386" s="19"/>
    </row>
    <row r="387" spans="1:1" ht="13.2">
      <c r="A387" s="19"/>
    </row>
    <row r="388" spans="1:1" ht="13.2">
      <c r="A388" s="19"/>
    </row>
    <row r="389" spans="1:1" ht="13.2">
      <c r="A389" s="19"/>
    </row>
    <row r="390" spans="1:1" ht="13.2">
      <c r="A390" s="19"/>
    </row>
    <row r="391" spans="1:1" ht="13.2">
      <c r="A391" s="19"/>
    </row>
    <row r="392" spans="1:1" ht="13.2">
      <c r="A392" s="19"/>
    </row>
    <row r="393" spans="1:1" ht="13.2">
      <c r="A393" s="19"/>
    </row>
    <row r="394" spans="1:1" ht="13.2">
      <c r="A394" s="19"/>
    </row>
    <row r="395" spans="1:1" ht="13.2">
      <c r="A395" s="19"/>
    </row>
    <row r="396" spans="1:1" ht="13.2">
      <c r="A396" s="19"/>
    </row>
    <row r="397" spans="1:1" ht="13.2">
      <c r="A397" s="19"/>
    </row>
    <row r="398" spans="1:1" ht="13.2">
      <c r="A398" s="19"/>
    </row>
    <row r="399" spans="1:1" ht="13.2">
      <c r="A399" s="19"/>
    </row>
    <row r="400" spans="1:1" ht="13.2">
      <c r="A400" s="19"/>
    </row>
    <row r="401" spans="1:1" ht="13.2">
      <c r="A401" s="19"/>
    </row>
    <row r="402" spans="1:1" ht="13.2">
      <c r="A402" s="19"/>
    </row>
    <row r="403" spans="1:1" ht="13.2">
      <c r="A403" s="19"/>
    </row>
    <row r="404" spans="1:1" ht="13.2">
      <c r="A404" s="19"/>
    </row>
    <row r="405" spans="1:1" ht="13.2">
      <c r="A405" s="19"/>
    </row>
    <row r="406" spans="1:1" ht="13.2">
      <c r="A406" s="19"/>
    </row>
    <row r="407" spans="1:1" ht="13.2">
      <c r="A407" s="19"/>
    </row>
    <row r="408" spans="1:1" ht="13.2">
      <c r="A408" s="19"/>
    </row>
    <row r="409" spans="1:1" ht="13.2">
      <c r="A409" s="19"/>
    </row>
    <row r="410" spans="1:1" ht="13.2">
      <c r="A410" s="19"/>
    </row>
    <row r="411" spans="1:1" ht="13.2">
      <c r="A411" s="19"/>
    </row>
    <row r="412" spans="1:1" ht="13.2">
      <c r="A412" s="19"/>
    </row>
    <row r="413" spans="1:1" ht="13.2">
      <c r="A413" s="19"/>
    </row>
    <row r="414" spans="1:1" ht="13.2">
      <c r="A414" s="19"/>
    </row>
    <row r="415" spans="1:1" ht="13.2">
      <c r="A415" s="19"/>
    </row>
    <row r="416" spans="1:1" ht="13.2">
      <c r="A416" s="19"/>
    </row>
    <row r="417" spans="1:1" ht="13.2">
      <c r="A417" s="19"/>
    </row>
    <row r="418" spans="1:1" ht="13.2">
      <c r="A418" s="19"/>
    </row>
    <row r="419" spans="1:1" ht="13.2">
      <c r="A419" s="19"/>
    </row>
    <row r="420" spans="1:1" ht="13.2">
      <c r="A420" s="19"/>
    </row>
    <row r="421" spans="1:1" ht="13.2">
      <c r="A421" s="19"/>
    </row>
    <row r="422" spans="1:1" ht="13.2">
      <c r="A422" s="19"/>
    </row>
    <row r="423" spans="1:1" ht="13.2">
      <c r="A423" s="19"/>
    </row>
    <row r="424" spans="1:1" ht="13.2">
      <c r="A424" s="19"/>
    </row>
    <row r="425" spans="1:1" ht="13.2">
      <c r="A425" s="19"/>
    </row>
    <row r="426" spans="1:1" ht="13.2">
      <c r="A426" s="19"/>
    </row>
    <row r="427" spans="1:1" ht="13.2">
      <c r="A427" s="19"/>
    </row>
    <row r="428" spans="1:1" ht="13.2">
      <c r="A428" s="19"/>
    </row>
    <row r="429" spans="1:1" ht="13.2">
      <c r="A429" s="19"/>
    </row>
    <row r="430" spans="1:1" ht="13.2">
      <c r="A430" s="19"/>
    </row>
    <row r="431" spans="1:1" ht="13.2">
      <c r="A431" s="19"/>
    </row>
    <row r="432" spans="1:1" ht="13.2">
      <c r="A432" s="19"/>
    </row>
    <row r="433" spans="1:1" ht="13.2">
      <c r="A433" s="19"/>
    </row>
    <row r="434" spans="1:1" ht="13.2">
      <c r="A434" s="19"/>
    </row>
    <row r="435" spans="1:1" ht="13.2">
      <c r="A435" s="19"/>
    </row>
    <row r="436" spans="1:1" ht="13.2">
      <c r="A436" s="19"/>
    </row>
    <row r="437" spans="1:1" ht="13.2">
      <c r="A437" s="19"/>
    </row>
    <row r="438" spans="1:1" ht="13.2">
      <c r="A438" s="19"/>
    </row>
    <row r="439" spans="1:1" ht="13.2">
      <c r="A439" s="19"/>
    </row>
    <row r="440" spans="1:1" ht="13.2">
      <c r="A440" s="19"/>
    </row>
    <row r="441" spans="1:1" ht="13.2">
      <c r="A441" s="19"/>
    </row>
    <row r="442" spans="1:1" ht="13.2">
      <c r="A442" s="19"/>
    </row>
    <row r="443" spans="1:1" ht="13.2">
      <c r="A443" s="19"/>
    </row>
    <row r="444" spans="1:1" ht="13.2">
      <c r="A444" s="19"/>
    </row>
    <row r="445" spans="1:1" ht="13.2">
      <c r="A445" s="19"/>
    </row>
    <row r="446" spans="1:1" ht="13.2">
      <c r="A446" s="19"/>
    </row>
    <row r="447" spans="1:1" ht="13.2">
      <c r="A447" s="19"/>
    </row>
    <row r="448" spans="1:1" ht="13.2">
      <c r="A448" s="19"/>
    </row>
    <row r="449" spans="1:1" ht="13.2">
      <c r="A449" s="19"/>
    </row>
    <row r="450" spans="1:1" ht="13.2">
      <c r="A450" s="19"/>
    </row>
    <row r="451" spans="1:1" ht="13.2">
      <c r="A451" s="19"/>
    </row>
    <row r="452" spans="1:1" ht="13.2">
      <c r="A452" s="19"/>
    </row>
    <row r="453" spans="1:1" ht="13.2">
      <c r="A453" s="19"/>
    </row>
    <row r="454" spans="1:1" ht="13.2">
      <c r="A454" s="19"/>
    </row>
    <row r="455" spans="1:1" ht="13.2">
      <c r="A455" s="19"/>
    </row>
    <row r="456" spans="1:1" ht="13.2">
      <c r="A456" s="19"/>
    </row>
    <row r="457" spans="1:1" ht="13.2">
      <c r="A457" s="19"/>
    </row>
    <row r="458" spans="1:1" ht="13.2">
      <c r="A458" s="19"/>
    </row>
    <row r="459" spans="1:1" ht="13.2">
      <c r="A459" s="19"/>
    </row>
    <row r="460" spans="1:1" ht="13.2">
      <c r="A460" s="19"/>
    </row>
    <row r="461" spans="1:1" ht="13.2">
      <c r="A461" s="19"/>
    </row>
    <row r="462" spans="1:1" ht="13.2">
      <c r="A462" s="19"/>
    </row>
    <row r="463" spans="1:1" ht="13.2">
      <c r="A463" s="19"/>
    </row>
    <row r="464" spans="1:1" ht="13.2">
      <c r="A464" s="19"/>
    </row>
    <row r="465" spans="1:1" ht="13.2">
      <c r="A465" s="19"/>
    </row>
    <row r="466" spans="1:1" ht="13.2">
      <c r="A466" s="19"/>
    </row>
    <row r="467" spans="1:1" ht="13.2">
      <c r="A467" s="19"/>
    </row>
    <row r="468" spans="1:1" ht="13.2">
      <c r="A468" s="19"/>
    </row>
    <row r="469" spans="1:1" ht="13.2">
      <c r="A469" s="19"/>
    </row>
    <row r="470" spans="1:1" ht="13.2">
      <c r="A470" s="19"/>
    </row>
    <row r="471" spans="1:1" ht="13.2">
      <c r="A471" s="19"/>
    </row>
    <row r="472" spans="1:1" ht="13.2">
      <c r="A472" s="19"/>
    </row>
    <row r="473" spans="1:1" ht="13.2">
      <c r="A473" s="19"/>
    </row>
    <row r="474" spans="1:1" ht="13.2">
      <c r="A474" s="19"/>
    </row>
    <row r="475" spans="1:1" ht="13.2">
      <c r="A475" s="19"/>
    </row>
    <row r="476" spans="1:1" ht="13.2">
      <c r="A476" s="19"/>
    </row>
    <row r="477" spans="1:1" ht="13.2">
      <c r="A477" s="19"/>
    </row>
    <row r="478" spans="1:1" ht="13.2">
      <c r="A478" s="19"/>
    </row>
    <row r="479" spans="1:1" ht="13.2">
      <c r="A479" s="19"/>
    </row>
    <row r="480" spans="1:1" ht="13.2">
      <c r="A480" s="19"/>
    </row>
    <row r="481" spans="1:1" ht="13.2">
      <c r="A481" s="19"/>
    </row>
    <row r="482" spans="1:1" ht="13.2">
      <c r="A482" s="19"/>
    </row>
    <row r="483" spans="1:1" ht="13.2">
      <c r="A483" s="19"/>
    </row>
    <row r="484" spans="1:1" ht="13.2">
      <c r="A484" s="19"/>
    </row>
    <row r="485" spans="1:1" ht="13.2">
      <c r="A485" s="19"/>
    </row>
    <row r="486" spans="1:1" ht="13.2">
      <c r="A486" s="19"/>
    </row>
    <row r="487" spans="1:1" ht="13.2">
      <c r="A487" s="19"/>
    </row>
    <row r="488" spans="1:1" ht="13.2">
      <c r="A488" s="19"/>
    </row>
    <row r="489" spans="1:1" ht="13.2">
      <c r="A489" s="19"/>
    </row>
    <row r="490" spans="1:1" ht="13.2">
      <c r="A490" s="19"/>
    </row>
    <row r="491" spans="1:1" ht="13.2">
      <c r="A491" s="19"/>
    </row>
    <row r="492" spans="1:1" ht="13.2">
      <c r="A492" s="19"/>
    </row>
    <row r="493" spans="1:1" ht="13.2">
      <c r="A493" s="19"/>
    </row>
    <row r="494" spans="1:1" ht="13.2">
      <c r="A494" s="19"/>
    </row>
    <row r="495" spans="1:1" ht="13.2">
      <c r="A495" s="19"/>
    </row>
    <row r="496" spans="1:1" ht="13.2">
      <c r="A496" s="19"/>
    </row>
    <row r="497" spans="1:1" ht="13.2">
      <c r="A497" s="19"/>
    </row>
    <row r="498" spans="1:1" ht="13.2">
      <c r="A498" s="19"/>
    </row>
    <row r="499" spans="1:1" ht="13.2">
      <c r="A499" s="19"/>
    </row>
    <row r="500" spans="1:1" ht="13.2">
      <c r="A500" s="19"/>
    </row>
    <row r="501" spans="1:1" ht="13.2">
      <c r="A501" s="19"/>
    </row>
    <row r="502" spans="1:1" ht="13.2">
      <c r="A502" s="19"/>
    </row>
    <row r="503" spans="1:1" ht="13.2">
      <c r="A503" s="19"/>
    </row>
    <row r="504" spans="1:1" ht="13.2">
      <c r="A504" s="19"/>
    </row>
    <row r="505" spans="1:1" ht="13.2">
      <c r="A505" s="19"/>
    </row>
    <row r="506" spans="1:1" ht="13.2">
      <c r="A506" s="19"/>
    </row>
    <row r="507" spans="1:1" ht="13.2">
      <c r="A507" s="19"/>
    </row>
    <row r="508" spans="1:1" ht="13.2">
      <c r="A508" s="19"/>
    </row>
    <row r="509" spans="1:1" ht="13.2">
      <c r="A509" s="19"/>
    </row>
    <row r="510" spans="1:1" ht="13.2">
      <c r="A510" s="19"/>
    </row>
    <row r="511" spans="1:1" ht="13.2">
      <c r="A511" s="19"/>
    </row>
    <row r="512" spans="1:1" ht="13.2">
      <c r="A512" s="19"/>
    </row>
    <row r="513" spans="1:1" ht="13.2">
      <c r="A513" s="19"/>
    </row>
    <row r="514" spans="1:1" ht="13.2">
      <c r="A514" s="19"/>
    </row>
    <row r="515" spans="1:1" ht="13.2">
      <c r="A515" s="19"/>
    </row>
    <row r="516" spans="1:1" ht="13.2">
      <c r="A516" s="19"/>
    </row>
    <row r="517" spans="1:1" ht="13.2">
      <c r="A517" s="19"/>
    </row>
    <row r="518" spans="1:1" ht="13.2">
      <c r="A518" s="19"/>
    </row>
    <row r="519" spans="1:1" ht="13.2">
      <c r="A519" s="19"/>
    </row>
    <row r="520" spans="1:1" ht="13.2">
      <c r="A520" s="19"/>
    </row>
    <row r="521" spans="1:1" ht="13.2">
      <c r="A521" s="19"/>
    </row>
    <row r="522" spans="1:1" ht="13.2">
      <c r="A522" s="19"/>
    </row>
    <row r="523" spans="1:1" ht="13.2">
      <c r="A523" s="19"/>
    </row>
    <row r="524" spans="1:1" ht="13.2">
      <c r="A524" s="19"/>
    </row>
    <row r="525" spans="1:1" ht="13.2">
      <c r="A525" s="19"/>
    </row>
    <row r="526" spans="1:1" ht="13.2">
      <c r="A526" s="19"/>
    </row>
    <row r="527" spans="1:1" ht="13.2">
      <c r="A527" s="19"/>
    </row>
    <row r="528" spans="1:1" ht="13.2">
      <c r="A528" s="19"/>
    </row>
    <row r="529" spans="1:1" ht="13.2">
      <c r="A529" s="19"/>
    </row>
    <row r="530" spans="1:1" ht="13.2">
      <c r="A530" s="19"/>
    </row>
    <row r="531" spans="1:1" ht="13.2">
      <c r="A531" s="19"/>
    </row>
    <row r="532" spans="1:1" ht="13.2">
      <c r="A532" s="19"/>
    </row>
    <row r="533" spans="1:1" ht="13.2">
      <c r="A533" s="19"/>
    </row>
    <row r="534" spans="1:1" ht="13.2">
      <c r="A534" s="19"/>
    </row>
    <row r="535" spans="1:1" ht="13.2">
      <c r="A535" s="19"/>
    </row>
    <row r="536" spans="1:1" ht="13.2">
      <c r="A536" s="19"/>
    </row>
    <row r="537" spans="1:1" ht="13.2">
      <c r="A537" s="19"/>
    </row>
    <row r="538" spans="1:1" ht="13.2">
      <c r="A538" s="19"/>
    </row>
    <row r="539" spans="1:1" ht="13.2">
      <c r="A539" s="19"/>
    </row>
    <row r="540" spans="1:1" ht="13.2">
      <c r="A540" s="19"/>
    </row>
    <row r="541" spans="1:1" ht="13.2">
      <c r="A541" s="19"/>
    </row>
    <row r="542" spans="1:1" ht="13.2">
      <c r="A542" s="19"/>
    </row>
    <row r="543" spans="1:1" ht="13.2">
      <c r="A543" s="19"/>
    </row>
    <row r="544" spans="1:1" ht="13.2">
      <c r="A544" s="19"/>
    </row>
    <row r="545" spans="1:1" ht="13.2">
      <c r="A545" s="19"/>
    </row>
    <row r="546" spans="1:1" ht="13.2">
      <c r="A546" s="19"/>
    </row>
    <row r="547" spans="1:1" ht="13.2">
      <c r="A547" s="19"/>
    </row>
    <row r="548" spans="1:1" ht="13.2">
      <c r="A548" s="19"/>
    </row>
    <row r="549" spans="1:1" ht="13.2">
      <c r="A549" s="19"/>
    </row>
    <row r="550" spans="1:1" ht="13.2">
      <c r="A550" s="19"/>
    </row>
    <row r="551" spans="1:1" ht="13.2">
      <c r="A551" s="19"/>
    </row>
    <row r="552" spans="1:1" ht="13.2">
      <c r="A552" s="19"/>
    </row>
    <row r="553" spans="1:1" ht="13.2">
      <c r="A553" s="19"/>
    </row>
    <row r="554" spans="1:1" ht="13.2">
      <c r="A554" s="19"/>
    </row>
    <row r="555" spans="1:1" ht="13.2">
      <c r="A555" s="19"/>
    </row>
    <row r="556" spans="1:1" ht="13.2">
      <c r="A556" s="19"/>
    </row>
    <row r="557" spans="1:1" ht="13.2">
      <c r="A557" s="19"/>
    </row>
    <row r="558" spans="1:1" ht="13.2">
      <c r="A558" s="19"/>
    </row>
    <row r="559" spans="1:1" ht="13.2">
      <c r="A559" s="19"/>
    </row>
    <row r="560" spans="1:1" ht="13.2">
      <c r="A560" s="19"/>
    </row>
    <row r="561" spans="1:1" ht="13.2">
      <c r="A561" s="19"/>
    </row>
    <row r="562" spans="1:1" ht="13.2">
      <c r="A562" s="19"/>
    </row>
    <row r="563" spans="1:1" ht="13.2">
      <c r="A563" s="19"/>
    </row>
    <row r="564" spans="1:1" ht="13.2">
      <c r="A564" s="19"/>
    </row>
    <row r="565" spans="1:1" ht="13.2">
      <c r="A565" s="19"/>
    </row>
    <row r="566" spans="1:1" ht="13.2">
      <c r="A566" s="19"/>
    </row>
    <row r="567" spans="1:1" ht="13.2">
      <c r="A567" s="19"/>
    </row>
    <row r="568" spans="1:1" ht="13.2">
      <c r="A568" s="19"/>
    </row>
    <row r="569" spans="1:1" ht="13.2">
      <c r="A569" s="19"/>
    </row>
    <row r="570" spans="1:1" ht="13.2">
      <c r="A570" s="19"/>
    </row>
    <row r="571" spans="1:1" ht="13.2">
      <c r="A571" s="19"/>
    </row>
    <row r="572" spans="1:1" ht="13.2">
      <c r="A572" s="19"/>
    </row>
    <row r="573" spans="1:1" ht="13.2">
      <c r="A573" s="19"/>
    </row>
    <row r="574" spans="1:1" ht="13.2">
      <c r="A574" s="19"/>
    </row>
    <row r="575" spans="1:1" ht="13.2">
      <c r="A575" s="19"/>
    </row>
    <row r="576" spans="1:1" ht="13.2">
      <c r="A576" s="19"/>
    </row>
    <row r="577" spans="1:1" ht="13.2">
      <c r="A577" s="19"/>
    </row>
    <row r="578" spans="1:1" ht="13.2">
      <c r="A578" s="19"/>
    </row>
    <row r="579" spans="1:1" ht="13.2">
      <c r="A579" s="19"/>
    </row>
    <row r="580" spans="1:1" ht="13.2">
      <c r="A580" s="19"/>
    </row>
    <row r="581" spans="1:1" ht="13.2">
      <c r="A581" s="19"/>
    </row>
    <row r="582" spans="1:1" ht="13.2">
      <c r="A582" s="19"/>
    </row>
    <row r="583" spans="1:1" ht="13.2">
      <c r="A583" s="19"/>
    </row>
    <row r="584" spans="1:1" ht="13.2">
      <c r="A584" s="19"/>
    </row>
    <row r="585" spans="1:1" ht="13.2">
      <c r="A585" s="19"/>
    </row>
    <row r="586" spans="1:1" ht="13.2">
      <c r="A586" s="19"/>
    </row>
    <row r="587" spans="1:1" ht="13.2">
      <c r="A587" s="19"/>
    </row>
    <row r="588" spans="1:1" ht="13.2">
      <c r="A588" s="19"/>
    </row>
    <row r="589" spans="1:1" ht="13.2">
      <c r="A589" s="19"/>
    </row>
    <row r="590" spans="1:1" ht="13.2">
      <c r="A590" s="19"/>
    </row>
    <row r="591" spans="1:1" ht="13.2">
      <c r="A591" s="19"/>
    </row>
    <row r="592" spans="1:1" ht="13.2">
      <c r="A592" s="19"/>
    </row>
    <row r="593" spans="1:1" ht="13.2">
      <c r="A593" s="19"/>
    </row>
    <row r="594" spans="1:1" ht="13.2">
      <c r="A594" s="19"/>
    </row>
    <row r="595" spans="1:1" ht="13.2">
      <c r="A595" s="19"/>
    </row>
    <row r="596" spans="1:1" ht="13.2">
      <c r="A596" s="19"/>
    </row>
    <row r="597" spans="1:1" ht="13.2">
      <c r="A597" s="19"/>
    </row>
    <row r="598" spans="1:1" ht="13.2">
      <c r="A598" s="19"/>
    </row>
    <row r="599" spans="1:1" ht="13.2">
      <c r="A599" s="19"/>
    </row>
    <row r="600" spans="1:1" ht="13.2">
      <c r="A600" s="19"/>
    </row>
    <row r="601" spans="1:1" ht="13.2">
      <c r="A601" s="19"/>
    </row>
    <row r="602" spans="1:1" ht="13.2">
      <c r="A602" s="19"/>
    </row>
    <row r="603" spans="1:1" ht="13.2">
      <c r="A603" s="19"/>
    </row>
    <row r="604" spans="1:1" ht="13.2">
      <c r="A604" s="19"/>
    </row>
    <row r="605" spans="1:1" ht="13.2">
      <c r="A605" s="19"/>
    </row>
    <row r="606" spans="1:1" ht="13.2">
      <c r="A606" s="19"/>
    </row>
    <row r="607" spans="1:1" ht="13.2">
      <c r="A607" s="19"/>
    </row>
    <row r="608" spans="1:1" ht="13.2">
      <c r="A608" s="19"/>
    </row>
    <row r="609" spans="1:1" ht="13.2">
      <c r="A609" s="19"/>
    </row>
    <row r="610" spans="1:1" ht="13.2">
      <c r="A610" s="19"/>
    </row>
    <row r="611" spans="1:1" ht="13.2">
      <c r="A611" s="19"/>
    </row>
    <row r="612" spans="1:1" ht="13.2">
      <c r="A612" s="19"/>
    </row>
    <row r="613" spans="1:1" ht="13.2">
      <c r="A613" s="19"/>
    </row>
    <row r="614" spans="1:1" ht="13.2">
      <c r="A614" s="19"/>
    </row>
    <row r="615" spans="1:1" ht="13.2">
      <c r="A615" s="19"/>
    </row>
    <row r="616" spans="1:1" ht="13.2">
      <c r="A616" s="19"/>
    </row>
    <row r="617" spans="1:1" ht="13.2">
      <c r="A617" s="19"/>
    </row>
    <row r="618" spans="1:1" ht="13.2">
      <c r="A618" s="19"/>
    </row>
    <row r="619" spans="1:1" ht="13.2">
      <c r="A619" s="19"/>
    </row>
    <row r="620" spans="1:1" ht="13.2">
      <c r="A620" s="19"/>
    </row>
    <row r="621" spans="1:1" ht="13.2">
      <c r="A621" s="19"/>
    </row>
    <row r="622" spans="1:1" ht="13.2">
      <c r="A622" s="19"/>
    </row>
    <row r="623" spans="1:1" ht="13.2">
      <c r="A623" s="19"/>
    </row>
    <row r="624" spans="1:1" ht="13.2">
      <c r="A624" s="19"/>
    </row>
    <row r="625" spans="1:1" ht="13.2">
      <c r="A625" s="19"/>
    </row>
    <row r="626" spans="1:1" ht="13.2">
      <c r="A626" s="19"/>
    </row>
    <row r="627" spans="1:1" ht="13.2">
      <c r="A627" s="19"/>
    </row>
    <row r="628" spans="1:1" ht="13.2">
      <c r="A628" s="19"/>
    </row>
    <row r="629" spans="1:1" ht="13.2">
      <c r="A629" s="19"/>
    </row>
    <row r="630" spans="1:1" ht="13.2">
      <c r="A630" s="19"/>
    </row>
    <row r="631" spans="1:1" ht="13.2">
      <c r="A631" s="19"/>
    </row>
    <row r="632" spans="1:1" ht="13.2">
      <c r="A632" s="19"/>
    </row>
    <row r="633" spans="1:1" ht="13.2">
      <c r="A633" s="19"/>
    </row>
    <row r="634" spans="1:1" ht="13.2">
      <c r="A634" s="19"/>
    </row>
    <row r="635" spans="1:1" ht="13.2">
      <c r="A635" s="19"/>
    </row>
    <row r="636" spans="1:1" ht="13.2">
      <c r="A636" s="19"/>
    </row>
    <row r="637" spans="1:1" ht="13.2">
      <c r="A637" s="19"/>
    </row>
    <row r="638" spans="1:1" ht="13.2">
      <c r="A638" s="19"/>
    </row>
    <row r="639" spans="1:1" ht="13.2">
      <c r="A639" s="19"/>
    </row>
    <row r="640" spans="1:1" ht="13.2">
      <c r="A640" s="19"/>
    </row>
    <row r="641" spans="1:1" ht="13.2">
      <c r="A641" s="19"/>
    </row>
    <row r="642" spans="1:1" ht="13.2">
      <c r="A642" s="19"/>
    </row>
    <row r="643" spans="1:1" ht="13.2">
      <c r="A643" s="19"/>
    </row>
    <row r="644" spans="1:1" ht="13.2">
      <c r="A644" s="19"/>
    </row>
    <row r="645" spans="1:1" ht="13.2">
      <c r="A645" s="19"/>
    </row>
    <row r="646" spans="1:1" ht="13.2">
      <c r="A646" s="19"/>
    </row>
    <row r="647" spans="1:1" ht="13.2">
      <c r="A647" s="19"/>
    </row>
    <row r="648" spans="1:1" ht="13.2">
      <c r="A648" s="19"/>
    </row>
    <row r="649" spans="1:1" ht="13.2">
      <c r="A649" s="19"/>
    </row>
    <row r="650" spans="1:1" ht="13.2">
      <c r="A650" s="19"/>
    </row>
    <row r="651" spans="1:1" ht="13.2">
      <c r="A651" s="19"/>
    </row>
    <row r="652" spans="1:1" ht="13.2">
      <c r="A652" s="19"/>
    </row>
    <row r="653" spans="1:1" ht="13.2">
      <c r="A653" s="19"/>
    </row>
    <row r="654" spans="1:1" ht="13.2">
      <c r="A654" s="19"/>
    </row>
    <row r="655" spans="1:1" ht="13.2">
      <c r="A655" s="19"/>
    </row>
    <row r="656" spans="1:1" ht="13.2">
      <c r="A656" s="19"/>
    </row>
    <row r="657" spans="1:1" ht="13.2">
      <c r="A657" s="19"/>
    </row>
    <row r="658" spans="1:1" ht="13.2">
      <c r="A658" s="19"/>
    </row>
    <row r="659" spans="1:1" ht="13.2">
      <c r="A659" s="19"/>
    </row>
    <row r="660" spans="1:1" ht="13.2">
      <c r="A660" s="19"/>
    </row>
    <row r="661" spans="1:1" ht="13.2">
      <c r="A661" s="19"/>
    </row>
    <row r="662" spans="1:1" ht="13.2">
      <c r="A662" s="19"/>
    </row>
    <row r="663" spans="1:1" ht="13.2">
      <c r="A663" s="19"/>
    </row>
    <row r="664" spans="1:1" ht="13.2">
      <c r="A664" s="19"/>
    </row>
    <row r="665" spans="1:1" ht="13.2">
      <c r="A665" s="19"/>
    </row>
    <row r="666" spans="1:1" ht="13.2">
      <c r="A666" s="19"/>
    </row>
    <row r="667" spans="1:1" ht="13.2">
      <c r="A667" s="19"/>
    </row>
    <row r="668" spans="1:1" ht="13.2">
      <c r="A668" s="19"/>
    </row>
    <row r="669" spans="1:1" ht="13.2">
      <c r="A669" s="19"/>
    </row>
    <row r="670" spans="1:1" ht="13.2">
      <c r="A670" s="19"/>
    </row>
    <row r="671" spans="1:1" ht="13.2">
      <c r="A671" s="19"/>
    </row>
    <row r="672" spans="1:1" ht="13.2">
      <c r="A672" s="19"/>
    </row>
    <row r="673" spans="1:1" ht="13.2">
      <c r="A673" s="19"/>
    </row>
    <row r="674" spans="1:1" ht="13.2">
      <c r="A674" s="19"/>
    </row>
    <row r="675" spans="1:1" ht="13.2">
      <c r="A675" s="19"/>
    </row>
    <row r="676" spans="1:1" ht="13.2">
      <c r="A676" s="19"/>
    </row>
    <row r="677" spans="1:1" ht="13.2">
      <c r="A677" s="19"/>
    </row>
    <row r="678" spans="1:1" ht="13.2">
      <c r="A678" s="19"/>
    </row>
    <row r="679" spans="1:1" ht="13.2">
      <c r="A679" s="19"/>
    </row>
    <row r="680" spans="1:1" ht="13.2">
      <c r="A680" s="19"/>
    </row>
    <row r="681" spans="1:1" ht="13.2">
      <c r="A681" s="19"/>
    </row>
    <row r="682" spans="1:1" ht="13.2">
      <c r="A682" s="19"/>
    </row>
    <row r="683" spans="1:1" ht="13.2">
      <c r="A683" s="19"/>
    </row>
    <row r="684" spans="1:1" ht="13.2">
      <c r="A684" s="19"/>
    </row>
    <row r="685" spans="1:1" ht="13.2">
      <c r="A685" s="19"/>
    </row>
    <row r="686" spans="1:1" ht="13.2">
      <c r="A686" s="19"/>
    </row>
    <row r="687" spans="1:1" ht="13.2">
      <c r="A687" s="19"/>
    </row>
    <row r="688" spans="1:1" ht="13.2">
      <c r="A688" s="19"/>
    </row>
    <row r="689" spans="1:1" ht="13.2">
      <c r="A689" s="19"/>
    </row>
    <row r="690" spans="1:1" ht="13.2">
      <c r="A690" s="19"/>
    </row>
    <row r="691" spans="1:1" ht="13.2">
      <c r="A691" s="19"/>
    </row>
    <row r="692" spans="1:1" ht="13.2">
      <c r="A692" s="19"/>
    </row>
    <row r="693" spans="1:1" ht="13.2">
      <c r="A693" s="19"/>
    </row>
    <row r="694" spans="1:1" ht="13.2">
      <c r="A694" s="19"/>
    </row>
    <row r="695" spans="1:1" ht="13.2">
      <c r="A695" s="19"/>
    </row>
    <row r="696" spans="1:1" ht="13.2">
      <c r="A696" s="19"/>
    </row>
    <row r="697" spans="1:1" ht="13.2">
      <c r="A697" s="19"/>
    </row>
    <row r="698" spans="1:1" ht="13.2">
      <c r="A698" s="19"/>
    </row>
    <row r="699" spans="1:1" ht="13.2">
      <c r="A699" s="19"/>
    </row>
    <row r="700" spans="1:1" ht="13.2">
      <c r="A700" s="19"/>
    </row>
    <row r="701" spans="1:1" ht="13.2">
      <c r="A701" s="19"/>
    </row>
    <row r="702" spans="1:1" ht="13.2">
      <c r="A702" s="19"/>
    </row>
    <row r="703" spans="1:1" ht="13.2">
      <c r="A703" s="19"/>
    </row>
    <row r="704" spans="1:1" ht="13.2">
      <c r="A704" s="19"/>
    </row>
    <row r="705" spans="1:1" ht="13.2">
      <c r="A705" s="19"/>
    </row>
    <row r="706" spans="1:1" ht="13.2">
      <c r="A706" s="19"/>
    </row>
    <row r="707" spans="1:1" ht="13.2">
      <c r="A707" s="19"/>
    </row>
    <row r="708" spans="1:1" ht="13.2">
      <c r="A708" s="19"/>
    </row>
    <row r="709" spans="1:1" ht="13.2">
      <c r="A709" s="19"/>
    </row>
    <row r="710" spans="1:1" ht="13.2">
      <c r="A710" s="19"/>
    </row>
    <row r="711" spans="1:1" ht="13.2">
      <c r="A711" s="19"/>
    </row>
    <row r="712" spans="1:1" ht="13.2">
      <c r="A712" s="19"/>
    </row>
    <row r="713" spans="1:1" ht="13.2">
      <c r="A713" s="19"/>
    </row>
  </sheetData>
  <mergeCells count="3">
    <mergeCell ref="A3:A5"/>
    <mergeCell ref="C6:I6"/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54"/>
  <sheetViews>
    <sheetView topLeftCell="C1" workbookViewId="0">
      <selection activeCell="K2" sqref="K1:K1048576"/>
    </sheetView>
  </sheetViews>
  <sheetFormatPr defaultColWidth="14.44140625" defaultRowHeight="15.75" customHeight="1"/>
  <cols>
    <col min="1" max="1" width="13.44140625" customWidth="1"/>
    <col min="2" max="2" width="38.6640625" customWidth="1"/>
    <col min="3" max="10" width="11.5546875" customWidth="1"/>
  </cols>
  <sheetData>
    <row r="1" spans="1:10" ht="17.399999999999999">
      <c r="A1" s="44" t="str">
        <f ca="1">CONCATENATE("Attendance Upto ",TEXT(DATE(2017,MONTH(NOW())-1,1),"mmmm")," 2018")</f>
        <v>Attendance Upto January 2018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79.2">
      <c r="A2" s="41" t="s">
        <v>0</v>
      </c>
      <c r="B2" s="1" t="s">
        <v>1</v>
      </c>
      <c r="C2" s="2" t="s">
        <v>2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</row>
    <row r="3" spans="1:10" ht="17.399999999999999">
      <c r="A3" s="42"/>
      <c r="B3" s="4" t="s">
        <v>9</v>
      </c>
      <c r="C3" s="5" t="s">
        <v>10</v>
      </c>
      <c r="D3" s="5" t="s">
        <v>11</v>
      </c>
      <c r="E3" s="5"/>
      <c r="F3" s="5" t="s">
        <v>12</v>
      </c>
      <c r="G3" s="5" t="s">
        <v>10</v>
      </c>
      <c r="H3" s="5" t="s">
        <v>11</v>
      </c>
      <c r="I3" s="5" t="s">
        <v>10</v>
      </c>
      <c r="J3" s="5" t="s">
        <v>13</v>
      </c>
    </row>
    <row r="4" spans="1:10" ht="17.399999999999999">
      <c r="A4" s="42"/>
      <c r="B4" s="6" t="s">
        <v>14</v>
      </c>
      <c r="C4" s="7" t="str">
        <f ca="1">IFERROR(__xludf.DUMMYFUNCTION("IMPORTRANGE(""1GEga5uX11CxbSHdefeN-6UeZaaKCBtZvf2pgFM6qSCc"",""SEM2!K4"")"),"10")</f>
        <v>10</v>
      </c>
      <c r="D4" s="7" t="str">
        <f ca="1">IFERROR(__xludf.DUMMYFUNCTION("ImportRange(""141av8lTEAjXZkp2glcC8ekZQIbauZnowoBDw9TbB94Y"",""sem2!N4"")"),"9")</f>
        <v>9</v>
      </c>
      <c r="E4" s="7">
        <f t="shared" ref="E4:E5" ca="1" si="0">C4+D4</f>
        <v>19</v>
      </c>
      <c r="F4" s="8" t="str">
        <f ca="1">IFERROR(__xludf.DUMMYFUNCTION("ImportRange(""1MDmCsICNYD1V5mfCJgTPXws2AmZLNy1sh6K9lPCr9FI"",""sem2!Q4"")"),"20")</f>
        <v>20</v>
      </c>
      <c r="G4" s="7" t="str">
        <f ca="1">IFERROR(__xludf.DUMMYFUNCTION("IMPORTRANGE(""1GEga5uX11CxbSHdefeN-6UeZaaKCBtZvf2pgFM6qSCc"",""SEM2!L4"")"),"16")</f>
        <v>16</v>
      </c>
      <c r="H4" s="7" t="str">
        <f ca="1">IFERROR(__xludf.DUMMYFUNCTION("ImportRange(""141av8lTEAjXZkp2glcC8ekZQIbauZnowoBDw9TbB94Y"",""sem2!O4"")"),"21")</f>
        <v>21</v>
      </c>
      <c r="I4" s="7" t="str">
        <f ca="1">IFERROR(__xludf.DUMMYFUNCTION("IMPORTRANGE(""1GEga5uX11CxbSHdefeN-6UeZaaKCBtZvf2pgFM6qSCc"",""SEM2!M4"")"),"21")</f>
        <v>21</v>
      </c>
      <c r="J4" s="7" t="str">
        <f ca="1">IFERROR(__xludf.DUMMYFUNCTION("ImportRange(""1BQW2KEbueW1PoRhTnabF7lO_gs05PAxrPZg0nsHr8lI"",""sem2!b4"")"),"18")</f>
        <v>18</v>
      </c>
    </row>
    <row r="5" spans="1:10" ht="17.399999999999999">
      <c r="A5" s="43"/>
      <c r="B5" s="9" t="s">
        <v>15</v>
      </c>
      <c r="C5" s="10">
        <f t="shared" ref="C5:D5" ca="1" si="1">FLOOR(C4/4,1)</f>
        <v>2</v>
      </c>
      <c r="D5" s="10">
        <f t="shared" ca="1" si="1"/>
        <v>2</v>
      </c>
      <c r="E5" s="10">
        <f t="shared" ca="1" si="0"/>
        <v>4</v>
      </c>
      <c r="F5" s="11">
        <f ca="1">D5+E5</f>
        <v>6</v>
      </c>
      <c r="G5" s="10">
        <f t="shared" ref="G5:J5" ca="1" si="2">FLOOR(G4/4,1)</f>
        <v>4</v>
      </c>
      <c r="H5" s="10">
        <f t="shared" ca="1" si="2"/>
        <v>5</v>
      </c>
      <c r="I5" s="10">
        <f t="shared" ca="1" si="2"/>
        <v>5</v>
      </c>
      <c r="J5" s="10">
        <f t="shared" ca="1" si="2"/>
        <v>4</v>
      </c>
    </row>
    <row r="6" spans="1:10" ht="17.399999999999999">
      <c r="A6" s="12" t="s">
        <v>16</v>
      </c>
      <c r="B6" s="13" t="s">
        <v>17</v>
      </c>
      <c r="C6" s="50" t="s">
        <v>18</v>
      </c>
      <c r="D6" s="45"/>
      <c r="E6" s="45"/>
      <c r="F6" s="45"/>
      <c r="G6" s="45"/>
      <c r="H6" s="45"/>
      <c r="I6" s="45"/>
      <c r="J6" s="45"/>
    </row>
    <row r="7" spans="1:10" ht="18">
      <c r="A7" s="14">
        <v>2001</v>
      </c>
      <c r="B7" s="15" t="s">
        <v>19</v>
      </c>
      <c r="C7" s="16" t="str">
        <f ca="1">IFERROR(__xludf.DUMMYFUNCTION("IMPORTRANGE(""1GEga5uX11CxbSHdefeN-6UeZaaKCBtZvf2pgFM6qSCc"",""SEM2!K6:K20"")"),"0")</f>
        <v>0</v>
      </c>
      <c r="D7" s="16" t="str">
        <f ca="1">IFERROR(__xludf.DUMMYFUNCTION("ImportRange(""141av8lTEAjXZkp2glcC8ekZQIbauZnowoBDw9TbB94Y"",""sem2!N6:N30"")"),"9")</f>
        <v>9</v>
      </c>
      <c r="E7" s="16">
        <f t="shared" ref="E7:E18" ca="1" si="3">C7+D7</f>
        <v>9</v>
      </c>
      <c r="F7" s="17" t="str">
        <f ca="1">IFERROR(__xludf.DUMMYFUNCTION("ImportRange(""1MDmCsICNYD1V5mfCJgTPXws2AmZLNy1sh6K9lPCr9FI"",""sem2!Q6:Q20"")"),"#VALUE!")</f>
        <v>#VALUE!</v>
      </c>
      <c r="G7" s="16" t="str">
        <f ca="1">IFERROR(__xludf.DUMMYFUNCTION("IMPORTRANGE(""1GEga5uX11CxbSHdefeN-6UeZaaKCBtZvf2pgFM6qSCc"",""SEM2!L6:L20"")"),"0")</f>
        <v>0</v>
      </c>
      <c r="H7" s="16" t="str">
        <f ca="1">IFERROR(__xludf.DUMMYFUNCTION("ImportRange(""141av8lTEAjXZkp2glcC8ekZQIbauZnowoBDw9TbB94Y"",""sem2!O6:O30"")"),"21")</f>
        <v>21</v>
      </c>
      <c r="I7" s="18" t="str">
        <f ca="1">IFERROR(__xludf.DUMMYFUNCTION("IMPORTRANGE(""1GEga5uX11CxbSHdefeN-6UeZaaKCBtZvf2pgFM6qSCc"",""SEM2!M6:M20"")"),"0")</f>
        <v>0</v>
      </c>
      <c r="J7" s="18" t="str">
        <f ca="1">IFERROR(__xludf.DUMMYFUNCTION("ImportRange(""1BQW2KEbueW1PoRhTnabF7lO_gs05PAxrPZg0nsHr8lI"",""sem2!b6:b24"")"),"18")</f>
        <v>18</v>
      </c>
    </row>
    <row r="8" spans="1:10" ht="18">
      <c r="A8" s="14">
        <v>2002</v>
      </c>
      <c r="B8" s="15" t="s">
        <v>20</v>
      </c>
      <c r="C8" s="18">
        <v>0</v>
      </c>
      <c r="D8" s="18">
        <v>9</v>
      </c>
      <c r="E8" s="16">
        <f t="shared" si="3"/>
        <v>9</v>
      </c>
      <c r="F8" s="18" t="e">
        <v>#VALUE!</v>
      </c>
      <c r="G8" s="18">
        <v>0</v>
      </c>
      <c r="H8" s="16">
        <v>21</v>
      </c>
      <c r="I8" s="18">
        <v>0</v>
      </c>
      <c r="J8" s="18">
        <v>18</v>
      </c>
    </row>
    <row r="9" spans="1:10" ht="18">
      <c r="A9" s="14">
        <v>2003</v>
      </c>
      <c r="B9" s="15" t="s">
        <v>21</v>
      </c>
      <c r="C9" s="18">
        <v>10</v>
      </c>
      <c r="D9" s="18">
        <v>8</v>
      </c>
      <c r="E9" s="16">
        <f t="shared" si="3"/>
        <v>18</v>
      </c>
      <c r="F9" s="18">
        <v>19</v>
      </c>
      <c r="G9" s="18">
        <v>16</v>
      </c>
      <c r="H9" s="16">
        <v>21</v>
      </c>
      <c r="I9" s="18">
        <v>21</v>
      </c>
      <c r="J9" s="18">
        <v>18</v>
      </c>
    </row>
    <row r="10" spans="1:10" ht="18">
      <c r="A10" s="14">
        <v>2004</v>
      </c>
      <c r="B10" s="15" t="s">
        <v>22</v>
      </c>
      <c r="C10" s="18">
        <v>0</v>
      </c>
      <c r="D10" s="18">
        <v>3</v>
      </c>
      <c r="E10" s="16">
        <f t="shared" si="3"/>
        <v>3</v>
      </c>
      <c r="F10" s="18">
        <v>1</v>
      </c>
      <c r="G10" s="18">
        <v>1</v>
      </c>
      <c r="H10" s="16">
        <v>8</v>
      </c>
      <c r="I10" s="18">
        <v>9</v>
      </c>
      <c r="J10" s="18">
        <v>6</v>
      </c>
    </row>
    <row r="11" spans="1:10" ht="18">
      <c r="A11" s="14">
        <v>2005</v>
      </c>
      <c r="B11" s="15" t="s">
        <v>23</v>
      </c>
      <c r="C11" s="18">
        <v>2</v>
      </c>
      <c r="D11" s="18">
        <v>0</v>
      </c>
      <c r="E11" s="16">
        <f t="shared" si="3"/>
        <v>2</v>
      </c>
      <c r="F11" s="18">
        <v>4</v>
      </c>
      <c r="G11" s="18">
        <v>2</v>
      </c>
      <c r="H11" s="16">
        <v>0</v>
      </c>
      <c r="I11" s="18">
        <v>3</v>
      </c>
      <c r="J11" s="18">
        <v>3</v>
      </c>
    </row>
    <row r="12" spans="1:10" ht="18">
      <c r="A12" s="14">
        <v>2006</v>
      </c>
      <c r="B12" s="15" t="s">
        <v>24</v>
      </c>
      <c r="C12" s="18">
        <v>8</v>
      </c>
      <c r="D12" s="18">
        <v>3</v>
      </c>
      <c r="E12" s="16">
        <f t="shared" si="3"/>
        <v>11</v>
      </c>
      <c r="F12" s="18">
        <v>11</v>
      </c>
      <c r="G12" s="18">
        <v>5</v>
      </c>
      <c r="H12" s="16">
        <v>6</v>
      </c>
      <c r="I12" s="18">
        <v>12</v>
      </c>
      <c r="J12" s="18">
        <v>7</v>
      </c>
    </row>
    <row r="13" spans="1:10" ht="18">
      <c r="A13" s="14">
        <v>2007</v>
      </c>
      <c r="B13" s="15" t="s">
        <v>25</v>
      </c>
      <c r="C13" s="18">
        <v>2</v>
      </c>
      <c r="D13" s="18">
        <v>0</v>
      </c>
      <c r="E13" s="16">
        <f t="shared" si="3"/>
        <v>2</v>
      </c>
      <c r="F13" s="18">
        <v>0</v>
      </c>
      <c r="G13" s="18">
        <v>0</v>
      </c>
      <c r="H13" s="16">
        <v>0</v>
      </c>
      <c r="I13" s="18">
        <v>2</v>
      </c>
      <c r="J13" s="18">
        <v>0</v>
      </c>
    </row>
    <row r="14" spans="1:10" ht="18">
      <c r="A14" s="14">
        <v>2008</v>
      </c>
      <c r="B14" s="15" t="s">
        <v>26</v>
      </c>
      <c r="C14" s="18">
        <v>0</v>
      </c>
      <c r="D14" s="18">
        <v>0</v>
      </c>
      <c r="E14" s="16">
        <f t="shared" si="3"/>
        <v>0</v>
      </c>
      <c r="F14" s="18">
        <v>1</v>
      </c>
      <c r="G14" s="18">
        <v>2</v>
      </c>
      <c r="H14" s="16">
        <v>0</v>
      </c>
      <c r="I14" s="18">
        <v>0</v>
      </c>
      <c r="J14" s="18">
        <v>0</v>
      </c>
    </row>
    <row r="15" spans="1:10" ht="18">
      <c r="A15" s="14">
        <v>2009</v>
      </c>
      <c r="B15" s="15" t="s">
        <v>27</v>
      </c>
      <c r="C15" s="18">
        <v>0</v>
      </c>
      <c r="D15" s="18">
        <v>0</v>
      </c>
      <c r="E15" s="16">
        <f t="shared" si="3"/>
        <v>0</v>
      </c>
      <c r="F15" s="18">
        <v>0</v>
      </c>
      <c r="G15" s="18">
        <v>0</v>
      </c>
      <c r="H15" s="16">
        <v>0</v>
      </c>
      <c r="I15" s="18">
        <v>1</v>
      </c>
      <c r="J15" s="18">
        <v>0</v>
      </c>
    </row>
    <row r="16" spans="1:10" ht="18">
      <c r="A16" s="14">
        <v>2010</v>
      </c>
      <c r="B16" s="15" t="s">
        <v>28</v>
      </c>
      <c r="C16" s="18">
        <v>2</v>
      </c>
      <c r="D16" s="18">
        <v>0</v>
      </c>
      <c r="E16" s="16">
        <f t="shared" si="3"/>
        <v>2</v>
      </c>
      <c r="F16" s="18">
        <v>1</v>
      </c>
      <c r="G16" s="18">
        <v>0</v>
      </c>
      <c r="H16" s="16">
        <v>0</v>
      </c>
      <c r="I16" s="18">
        <v>2</v>
      </c>
      <c r="J16" s="18">
        <v>4</v>
      </c>
    </row>
    <row r="17" spans="1:10" ht="18">
      <c r="A17" s="14">
        <v>2011</v>
      </c>
      <c r="B17" s="15" t="s">
        <v>29</v>
      </c>
      <c r="C17" s="18">
        <v>3</v>
      </c>
      <c r="D17" s="18">
        <v>0</v>
      </c>
      <c r="E17" s="16">
        <f t="shared" si="3"/>
        <v>3</v>
      </c>
      <c r="F17" s="18">
        <v>1</v>
      </c>
      <c r="G17" s="18">
        <v>0</v>
      </c>
      <c r="H17" s="16">
        <v>1</v>
      </c>
      <c r="I17" s="18">
        <v>5</v>
      </c>
      <c r="J17" s="18">
        <v>4</v>
      </c>
    </row>
    <row r="18" spans="1:10" ht="18">
      <c r="A18" s="14">
        <v>2012</v>
      </c>
      <c r="B18" s="15" t="s">
        <v>30</v>
      </c>
      <c r="C18" s="18">
        <v>0</v>
      </c>
      <c r="D18" s="18">
        <v>1</v>
      </c>
      <c r="E18" s="16">
        <f t="shared" si="3"/>
        <v>1</v>
      </c>
      <c r="F18" s="18">
        <v>1</v>
      </c>
      <c r="G18" s="18">
        <v>2</v>
      </c>
      <c r="H18" s="16">
        <v>1</v>
      </c>
      <c r="I18" s="18">
        <v>0</v>
      </c>
      <c r="J18" s="18">
        <v>5</v>
      </c>
    </row>
    <row r="19" spans="1:10" ht="13.2">
      <c r="A19" s="19"/>
    </row>
    <row r="20" spans="1:10" ht="13.2">
      <c r="A20" s="19"/>
    </row>
    <row r="21" spans="1:10" ht="13.2">
      <c r="A21" s="19"/>
    </row>
    <row r="22" spans="1:10" ht="13.2">
      <c r="A22" s="19"/>
    </row>
    <row r="23" spans="1:10" ht="13.2">
      <c r="A23" s="19"/>
    </row>
    <row r="24" spans="1:10" ht="13.2">
      <c r="A24" s="19"/>
    </row>
    <row r="25" spans="1:10" ht="13.2">
      <c r="A25" s="19"/>
    </row>
    <row r="26" spans="1:10" ht="13.2">
      <c r="A26" s="19"/>
    </row>
    <row r="27" spans="1:10" ht="13.2">
      <c r="A27" s="19"/>
    </row>
    <row r="28" spans="1:10" ht="13.2">
      <c r="A28" s="19"/>
    </row>
    <row r="29" spans="1:10" ht="13.2">
      <c r="A29" s="19"/>
    </row>
    <row r="30" spans="1:10" ht="13.2">
      <c r="A30" s="19"/>
    </row>
    <row r="31" spans="1:10" ht="13.2">
      <c r="A31" s="19"/>
    </row>
    <row r="32" spans="1:10" ht="13.2">
      <c r="A32" s="19"/>
    </row>
    <row r="33" spans="1:1" ht="13.2">
      <c r="A33" s="19"/>
    </row>
    <row r="34" spans="1:1" ht="13.2">
      <c r="A34" s="19"/>
    </row>
    <row r="35" spans="1:1" ht="13.2">
      <c r="A35" s="19"/>
    </row>
    <row r="36" spans="1:1" ht="13.2">
      <c r="A36" s="19"/>
    </row>
    <row r="37" spans="1:1" ht="13.2">
      <c r="A37" s="19"/>
    </row>
    <row r="38" spans="1:1" ht="13.2">
      <c r="A38" s="19"/>
    </row>
    <row r="39" spans="1:1" ht="13.2">
      <c r="A39" s="19"/>
    </row>
    <row r="40" spans="1:1" ht="13.2">
      <c r="A40" s="19"/>
    </row>
    <row r="41" spans="1:1" ht="13.2">
      <c r="A41" s="19"/>
    </row>
    <row r="42" spans="1:1" ht="13.2">
      <c r="A42" s="19"/>
    </row>
    <row r="43" spans="1:1" ht="13.2">
      <c r="A43" s="19"/>
    </row>
    <row r="44" spans="1:1" ht="13.2">
      <c r="A44" s="19"/>
    </row>
    <row r="45" spans="1:1" ht="13.2">
      <c r="A45" s="19"/>
    </row>
    <row r="46" spans="1:1" ht="13.2">
      <c r="A46" s="19"/>
    </row>
    <row r="47" spans="1:1" ht="13.2">
      <c r="A47" s="19"/>
    </row>
    <row r="48" spans="1:1" ht="13.2">
      <c r="A48" s="19"/>
    </row>
    <row r="49" spans="1:1" ht="13.2">
      <c r="A49" s="19"/>
    </row>
    <row r="50" spans="1:1" ht="13.2">
      <c r="A50" s="19"/>
    </row>
    <row r="51" spans="1:1" ht="13.2">
      <c r="A51" s="19"/>
    </row>
    <row r="52" spans="1:1" ht="13.2">
      <c r="A52" s="19"/>
    </row>
    <row r="53" spans="1:1" ht="13.2">
      <c r="A53" s="19"/>
    </row>
    <row r="54" spans="1:1" ht="13.2">
      <c r="A54" s="19"/>
    </row>
    <row r="55" spans="1:1" ht="13.2">
      <c r="A55" s="19"/>
    </row>
    <row r="56" spans="1:1" ht="13.2">
      <c r="A56" s="19"/>
    </row>
    <row r="57" spans="1:1" ht="13.2">
      <c r="A57" s="19"/>
    </row>
    <row r="58" spans="1:1" ht="13.2">
      <c r="A58" s="19"/>
    </row>
    <row r="59" spans="1:1" ht="13.2">
      <c r="A59" s="19"/>
    </row>
    <row r="60" spans="1:1" ht="13.2">
      <c r="A60" s="19"/>
    </row>
    <row r="61" spans="1:1" ht="13.2">
      <c r="A61" s="19"/>
    </row>
    <row r="62" spans="1:1" ht="13.2">
      <c r="A62" s="19"/>
    </row>
    <row r="63" spans="1:1" ht="13.2">
      <c r="A63" s="19"/>
    </row>
    <row r="64" spans="1:1" ht="13.2">
      <c r="A64" s="19"/>
    </row>
    <row r="65" spans="1:1" ht="13.2">
      <c r="A65" s="19"/>
    </row>
    <row r="66" spans="1:1" ht="13.2">
      <c r="A66" s="19"/>
    </row>
    <row r="67" spans="1:1" ht="13.2">
      <c r="A67" s="19"/>
    </row>
    <row r="68" spans="1:1" ht="13.2">
      <c r="A68" s="19"/>
    </row>
    <row r="69" spans="1:1" ht="13.2">
      <c r="A69" s="19"/>
    </row>
    <row r="70" spans="1:1" ht="13.2">
      <c r="A70" s="19"/>
    </row>
    <row r="71" spans="1:1" ht="13.2">
      <c r="A71" s="19"/>
    </row>
    <row r="72" spans="1:1" ht="13.2">
      <c r="A72" s="19"/>
    </row>
    <row r="73" spans="1:1" ht="13.2">
      <c r="A73" s="19"/>
    </row>
    <row r="74" spans="1:1" ht="13.2">
      <c r="A74" s="19"/>
    </row>
    <row r="75" spans="1:1" ht="13.2">
      <c r="A75" s="19"/>
    </row>
    <row r="76" spans="1:1" ht="13.2">
      <c r="A76" s="19"/>
    </row>
    <row r="77" spans="1:1" ht="13.2">
      <c r="A77" s="19"/>
    </row>
    <row r="78" spans="1:1" ht="13.2">
      <c r="A78" s="19"/>
    </row>
    <row r="79" spans="1:1" ht="13.2">
      <c r="A79" s="19"/>
    </row>
    <row r="80" spans="1:1" ht="13.2">
      <c r="A80" s="19"/>
    </row>
    <row r="81" spans="1:1" ht="13.2">
      <c r="A81" s="19"/>
    </row>
    <row r="82" spans="1:1" ht="13.2">
      <c r="A82" s="19"/>
    </row>
    <row r="83" spans="1:1" ht="13.2">
      <c r="A83" s="19"/>
    </row>
    <row r="84" spans="1:1" ht="13.2">
      <c r="A84" s="19"/>
    </row>
    <row r="85" spans="1:1" ht="13.2">
      <c r="A85" s="19"/>
    </row>
    <row r="86" spans="1:1" ht="13.2">
      <c r="A86" s="19"/>
    </row>
    <row r="87" spans="1:1" ht="13.2">
      <c r="A87" s="19"/>
    </row>
    <row r="88" spans="1:1" ht="13.2">
      <c r="A88" s="19"/>
    </row>
    <row r="89" spans="1:1" ht="13.2">
      <c r="A89" s="19"/>
    </row>
    <row r="90" spans="1:1" ht="13.2">
      <c r="A90" s="19"/>
    </row>
    <row r="91" spans="1:1" ht="13.2">
      <c r="A91" s="19"/>
    </row>
    <row r="92" spans="1:1" ht="13.2">
      <c r="A92" s="19"/>
    </row>
    <row r="93" spans="1:1" ht="13.2">
      <c r="A93" s="19"/>
    </row>
    <row r="94" spans="1:1" ht="13.2">
      <c r="A94" s="19"/>
    </row>
    <row r="95" spans="1:1" ht="13.2">
      <c r="A95" s="19"/>
    </row>
    <row r="96" spans="1:1" ht="13.2">
      <c r="A96" s="19"/>
    </row>
    <row r="97" spans="1:1" ht="13.2">
      <c r="A97" s="19"/>
    </row>
    <row r="98" spans="1:1" ht="13.2">
      <c r="A98" s="19"/>
    </row>
    <row r="99" spans="1:1" ht="13.2">
      <c r="A99" s="19"/>
    </row>
    <row r="100" spans="1:1" ht="13.2">
      <c r="A100" s="19"/>
    </row>
    <row r="101" spans="1:1" ht="13.2">
      <c r="A101" s="19"/>
    </row>
    <row r="102" spans="1:1" ht="13.2">
      <c r="A102" s="19"/>
    </row>
    <row r="103" spans="1:1" ht="13.2">
      <c r="A103" s="19"/>
    </row>
    <row r="104" spans="1:1" ht="13.2">
      <c r="A104" s="19"/>
    </row>
    <row r="105" spans="1:1" ht="13.2">
      <c r="A105" s="19"/>
    </row>
    <row r="106" spans="1:1" ht="13.2">
      <c r="A106" s="19"/>
    </row>
    <row r="107" spans="1:1" ht="13.2">
      <c r="A107" s="19"/>
    </row>
    <row r="108" spans="1:1" ht="13.2">
      <c r="A108" s="19"/>
    </row>
    <row r="109" spans="1:1" ht="13.2">
      <c r="A109" s="19"/>
    </row>
    <row r="110" spans="1:1" ht="13.2">
      <c r="A110" s="19"/>
    </row>
    <row r="111" spans="1:1" ht="13.2">
      <c r="A111" s="19"/>
    </row>
    <row r="112" spans="1:1" ht="13.2">
      <c r="A112" s="19"/>
    </row>
    <row r="113" spans="1:1" ht="13.2">
      <c r="A113" s="19"/>
    </row>
    <row r="114" spans="1:1" ht="13.2">
      <c r="A114" s="19"/>
    </row>
    <row r="115" spans="1:1" ht="13.2">
      <c r="A115" s="19"/>
    </row>
    <row r="116" spans="1:1" ht="13.2">
      <c r="A116" s="19"/>
    </row>
    <row r="117" spans="1:1" ht="13.2">
      <c r="A117" s="19"/>
    </row>
    <row r="118" spans="1:1" ht="13.2">
      <c r="A118" s="19"/>
    </row>
    <row r="119" spans="1:1" ht="13.2">
      <c r="A119" s="19"/>
    </row>
    <row r="120" spans="1:1" ht="13.2">
      <c r="A120" s="19"/>
    </row>
    <row r="121" spans="1:1" ht="13.2">
      <c r="A121" s="19"/>
    </row>
    <row r="122" spans="1:1" ht="13.2">
      <c r="A122" s="19"/>
    </row>
    <row r="123" spans="1:1" ht="13.2">
      <c r="A123" s="19"/>
    </row>
    <row r="124" spans="1:1" ht="13.2">
      <c r="A124" s="19"/>
    </row>
    <row r="125" spans="1:1" ht="13.2">
      <c r="A125" s="19"/>
    </row>
    <row r="126" spans="1:1" ht="13.2">
      <c r="A126" s="19"/>
    </row>
    <row r="127" spans="1:1" ht="13.2">
      <c r="A127" s="19"/>
    </row>
    <row r="128" spans="1:1" ht="13.2">
      <c r="A128" s="19"/>
    </row>
    <row r="129" spans="1:1" ht="13.2">
      <c r="A129" s="19"/>
    </row>
    <row r="130" spans="1:1" ht="13.2">
      <c r="A130" s="19"/>
    </row>
    <row r="131" spans="1:1" ht="13.2">
      <c r="A131" s="19"/>
    </row>
    <row r="132" spans="1:1" ht="13.2">
      <c r="A132" s="19"/>
    </row>
    <row r="133" spans="1:1" ht="13.2">
      <c r="A133" s="19"/>
    </row>
    <row r="134" spans="1:1" ht="13.2">
      <c r="A134" s="19"/>
    </row>
    <row r="135" spans="1:1" ht="13.2">
      <c r="A135" s="19"/>
    </row>
    <row r="136" spans="1:1" ht="13.2">
      <c r="A136" s="19"/>
    </row>
    <row r="137" spans="1:1" ht="13.2">
      <c r="A137" s="19"/>
    </row>
    <row r="138" spans="1:1" ht="13.2">
      <c r="A138" s="19"/>
    </row>
    <row r="139" spans="1:1" ht="13.2">
      <c r="A139" s="19"/>
    </row>
    <row r="140" spans="1:1" ht="13.2">
      <c r="A140" s="19"/>
    </row>
    <row r="141" spans="1:1" ht="13.2">
      <c r="A141" s="19"/>
    </row>
    <row r="142" spans="1:1" ht="13.2">
      <c r="A142" s="19"/>
    </row>
    <row r="143" spans="1:1" ht="13.2">
      <c r="A143" s="19"/>
    </row>
    <row r="144" spans="1:1" ht="13.2">
      <c r="A144" s="19"/>
    </row>
    <row r="145" spans="1:1" ht="13.2">
      <c r="A145" s="19"/>
    </row>
    <row r="146" spans="1:1" ht="13.2">
      <c r="A146" s="19"/>
    </row>
    <row r="147" spans="1:1" ht="13.2">
      <c r="A147" s="19"/>
    </row>
    <row r="148" spans="1:1" ht="13.2">
      <c r="A148" s="19"/>
    </row>
    <row r="149" spans="1:1" ht="13.2">
      <c r="A149" s="19"/>
    </row>
    <row r="150" spans="1:1" ht="13.2">
      <c r="A150" s="19"/>
    </row>
    <row r="151" spans="1:1" ht="13.2">
      <c r="A151" s="19"/>
    </row>
    <row r="152" spans="1:1" ht="13.2">
      <c r="A152" s="19"/>
    </row>
    <row r="153" spans="1:1" ht="13.2">
      <c r="A153" s="19"/>
    </row>
    <row r="154" spans="1:1" ht="13.2">
      <c r="A154" s="19"/>
    </row>
    <row r="155" spans="1:1" ht="13.2">
      <c r="A155" s="19"/>
    </row>
    <row r="156" spans="1:1" ht="13.2">
      <c r="A156" s="19"/>
    </row>
    <row r="157" spans="1:1" ht="13.2">
      <c r="A157" s="19"/>
    </row>
    <row r="158" spans="1:1" ht="13.2">
      <c r="A158" s="19"/>
    </row>
    <row r="159" spans="1:1" ht="13.2">
      <c r="A159" s="19"/>
    </row>
    <row r="160" spans="1:1" ht="13.2">
      <c r="A160" s="19"/>
    </row>
    <row r="161" spans="1:1" ht="13.2">
      <c r="A161" s="19"/>
    </row>
    <row r="162" spans="1:1" ht="13.2">
      <c r="A162" s="19"/>
    </row>
    <row r="163" spans="1:1" ht="13.2">
      <c r="A163" s="19"/>
    </row>
    <row r="164" spans="1:1" ht="13.2">
      <c r="A164" s="19"/>
    </row>
    <row r="165" spans="1:1" ht="13.2">
      <c r="A165" s="19"/>
    </row>
    <row r="166" spans="1:1" ht="13.2">
      <c r="A166" s="19"/>
    </row>
    <row r="167" spans="1:1" ht="13.2">
      <c r="A167" s="19"/>
    </row>
    <row r="168" spans="1:1" ht="13.2">
      <c r="A168" s="19"/>
    </row>
    <row r="169" spans="1:1" ht="13.2">
      <c r="A169" s="19"/>
    </row>
    <row r="170" spans="1:1" ht="13.2">
      <c r="A170" s="19"/>
    </row>
    <row r="171" spans="1:1" ht="13.2">
      <c r="A171" s="19"/>
    </row>
    <row r="172" spans="1:1" ht="13.2">
      <c r="A172" s="19"/>
    </row>
    <row r="173" spans="1:1" ht="13.2">
      <c r="A173" s="19"/>
    </row>
    <row r="174" spans="1:1" ht="13.2">
      <c r="A174" s="19"/>
    </row>
    <row r="175" spans="1:1" ht="13.2">
      <c r="A175" s="19"/>
    </row>
    <row r="176" spans="1:1" ht="13.2">
      <c r="A176" s="19"/>
    </row>
    <row r="177" spans="1:1" ht="13.2">
      <c r="A177" s="19"/>
    </row>
    <row r="178" spans="1:1" ht="13.2">
      <c r="A178" s="19"/>
    </row>
    <row r="179" spans="1:1" ht="13.2">
      <c r="A179" s="19"/>
    </row>
    <row r="180" spans="1:1" ht="13.2">
      <c r="A180" s="19"/>
    </row>
    <row r="181" spans="1:1" ht="13.2">
      <c r="A181" s="19"/>
    </row>
    <row r="182" spans="1:1" ht="13.2">
      <c r="A182" s="19"/>
    </row>
    <row r="183" spans="1:1" ht="13.2">
      <c r="A183" s="19"/>
    </row>
    <row r="184" spans="1:1" ht="13.2">
      <c r="A184" s="19"/>
    </row>
    <row r="185" spans="1:1" ht="13.2">
      <c r="A185" s="19"/>
    </row>
    <row r="186" spans="1:1" ht="13.2">
      <c r="A186" s="19"/>
    </row>
    <row r="187" spans="1:1" ht="13.2">
      <c r="A187" s="19"/>
    </row>
    <row r="188" spans="1:1" ht="13.2">
      <c r="A188" s="19"/>
    </row>
    <row r="189" spans="1:1" ht="13.2">
      <c r="A189" s="19"/>
    </row>
    <row r="190" spans="1:1" ht="13.2">
      <c r="A190" s="19"/>
    </row>
    <row r="191" spans="1:1" ht="13.2">
      <c r="A191" s="19"/>
    </row>
    <row r="192" spans="1:1" ht="13.2">
      <c r="A192" s="19"/>
    </row>
    <row r="193" spans="1:1" ht="13.2">
      <c r="A193" s="19"/>
    </row>
    <row r="194" spans="1:1" ht="13.2">
      <c r="A194" s="19"/>
    </row>
    <row r="195" spans="1:1" ht="13.2">
      <c r="A195" s="19"/>
    </row>
    <row r="196" spans="1:1" ht="13.2">
      <c r="A196" s="19"/>
    </row>
    <row r="197" spans="1:1" ht="13.2">
      <c r="A197" s="19"/>
    </row>
    <row r="198" spans="1:1" ht="13.2">
      <c r="A198" s="19"/>
    </row>
    <row r="199" spans="1:1" ht="13.2">
      <c r="A199" s="19"/>
    </row>
    <row r="200" spans="1:1" ht="13.2">
      <c r="A200" s="19"/>
    </row>
    <row r="201" spans="1:1" ht="13.2">
      <c r="A201" s="19"/>
    </row>
    <row r="202" spans="1:1" ht="13.2">
      <c r="A202" s="19"/>
    </row>
    <row r="203" spans="1:1" ht="13.2">
      <c r="A203" s="19"/>
    </row>
    <row r="204" spans="1:1" ht="13.2">
      <c r="A204" s="19"/>
    </row>
    <row r="205" spans="1:1" ht="13.2">
      <c r="A205" s="19"/>
    </row>
    <row r="206" spans="1:1" ht="13.2">
      <c r="A206" s="19"/>
    </row>
    <row r="207" spans="1:1" ht="13.2">
      <c r="A207" s="19"/>
    </row>
    <row r="208" spans="1:1" ht="13.2">
      <c r="A208" s="19"/>
    </row>
    <row r="209" spans="1:1" ht="13.2">
      <c r="A209" s="19"/>
    </row>
    <row r="210" spans="1:1" ht="13.2">
      <c r="A210" s="19"/>
    </row>
    <row r="211" spans="1:1" ht="13.2">
      <c r="A211" s="19"/>
    </row>
    <row r="212" spans="1:1" ht="13.2">
      <c r="A212" s="19"/>
    </row>
    <row r="213" spans="1:1" ht="13.2">
      <c r="A213" s="19"/>
    </row>
    <row r="214" spans="1:1" ht="13.2">
      <c r="A214" s="19"/>
    </row>
    <row r="215" spans="1:1" ht="13.2">
      <c r="A215" s="19"/>
    </row>
    <row r="216" spans="1:1" ht="13.2">
      <c r="A216" s="19"/>
    </row>
    <row r="217" spans="1:1" ht="13.2">
      <c r="A217" s="19"/>
    </row>
    <row r="218" spans="1:1" ht="13.2">
      <c r="A218" s="19"/>
    </row>
    <row r="219" spans="1:1" ht="13.2">
      <c r="A219" s="19"/>
    </row>
    <row r="220" spans="1:1" ht="13.2">
      <c r="A220" s="19"/>
    </row>
    <row r="221" spans="1:1" ht="13.2">
      <c r="A221" s="19"/>
    </row>
    <row r="222" spans="1:1" ht="13.2">
      <c r="A222" s="19"/>
    </row>
    <row r="223" spans="1:1" ht="13.2">
      <c r="A223" s="19"/>
    </row>
    <row r="224" spans="1:1" ht="13.2">
      <c r="A224" s="19"/>
    </row>
    <row r="225" spans="1:1" ht="13.2">
      <c r="A225" s="19"/>
    </row>
    <row r="226" spans="1:1" ht="13.2">
      <c r="A226" s="19"/>
    </row>
    <row r="227" spans="1:1" ht="13.2">
      <c r="A227" s="19"/>
    </row>
    <row r="228" spans="1:1" ht="13.2">
      <c r="A228" s="19"/>
    </row>
    <row r="229" spans="1:1" ht="13.2">
      <c r="A229" s="19"/>
    </row>
    <row r="230" spans="1:1" ht="13.2">
      <c r="A230" s="19"/>
    </row>
    <row r="231" spans="1:1" ht="13.2">
      <c r="A231" s="19"/>
    </row>
    <row r="232" spans="1:1" ht="13.2">
      <c r="A232" s="19"/>
    </row>
    <row r="233" spans="1:1" ht="13.2">
      <c r="A233" s="19"/>
    </row>
    <row r="234" spans="1:1" ht="13.2">
      <c r="A234" s="19"/>
    </row>
    <row r="235" spans="1:1" ht="13.2">
      <c r="A235" s="19"/>
    </row>
    <row r="236" spans="1:1" ht="13.2">
      <c r="A236" s="19"/>
    </row>
    <row r="237" spans="1:1" ht="13.2">
      <c r="A237" s="19"/>
    </row>
    <row r="238" spans="1:1" ht="13.2">
      <c r="A238" s="19"/>
    </row>
    <row r="239" spans="1:1" ht="13.2">
      <c r="A239" s="19"/>
    </row>
    <row r="240" spans="1:1" ht="13.2">
      <c r="A240" s="19"/>
    </row>
    <row r="241" spans="1:1" ht="13.2">
      <c r="A241" s="19"/>
    </row>
    <row r="242" spans="1:1" ht="13.2">
      <c r="A242" s="19"/>
    </row>
    <row r="243" spans="1:1" ht="13.2">
      <c r="A243" s="19"/>
    </row>
    <row r="244" spans="1:1" ht="13.2">
      <c r="A244" s="19"/>
    </row>
    <row r="245" spans="1:1" ht="13.2">
      <c r="A245" s="19"/>
    </row>
    <row r="246" spans="1:1" ht="13.2">
      <c r="A246" s="19"/>
    </row>
    <row r="247" spans="1:1" ht="13.2">
      <c r="A247" s="19"/>
    </row>
    <row r="248" spans="1:1" ht="13.2">
      <c r="A248" s="19"/>
    </row>
    <row r="249" spans="1:1" ht="13.2">
      <c r="A249" s="19"/>
    </row>
    <row r="250" spans="1:1" ht="13.2">
      <c r="A250" s="19"/>
    </row>
    <row r="251" spans="1:1" ht="13.2">
      <c r="A251" s="19"/>
    </row>
    <row r="252" spans="1:1" ht="13.2">
      <c r="A252" s="19"/>
    </row>
    <row r="253" spans="1:1" ht="13.2">
      <c r="A253" s="19"/>
    </row>
    <row r="254" spans="1:1" ht="13.2">
      <c r="A254" s="19"/>
    </row>
    <row r="255" spans="1:1" ht="13.2">
      <c r="A255" s="19"/>
    </row>
    <row r="256" spans="1:1" ht="13.2">
      <c r="A256" s="19"/>
    </row>
    <row r="257" spans="1:1" ht="13.2">
      <c r="A257" s="19"/>
    </row>
    <row r="258" spans="1:1" ht="13.2">
      <c r="A258" s="19"/>
    </row>
    <row r="259" spans="1:1" ht="13.2">
      <c r="A259" s="19"/>
    </row>
    <row r="260" spans="1:1" ht="13.2">
      <c r="A260" s="19"/>
    </row>
    <row r="261" spans="1:1" ht="13.2">
      <c r="A261" s="19"/>
    </row>
    <row r="262" spans="1:1" ht="13.2">
      <c r="A262" s="19"/>
    </row>
    <row r="263" spans="1:1" ht="13.2">
      <c r="A263" s="19"/>
    </row>
    <row r="264" spans="1:1" ht="13.2">
      <c r="A264" s="19"/>
    </row>
    <row r="265" spans="1:1" ht="13.2">
      <c r="A265" s="19"/>
    </row>
    <row r="266" spans="1:1" ht="13.2">
      <c r="A266" s="19"/>
    </row>
    <row r="267" spans="1:1" ht="13.2">
      <c r="A267" s="19"/>
    </row>
    <row r="268" spans="1:1" ht="13.2">
      <c r="A268" s="19"/>
    </row>
    <row r="269" spans="1:1" ht="13.2">
      <c r="A269" s="19"/>
    </row>
    <row r="270" spans="1:1" ht="13.2">
      <c r="A270" s="19"/>
    </row>
    <row r="271" spans="1:1" ht="13.2">
      <c r="A271" s="19"/>
    </row>
    <row r="272" spans="1:1" ht="13.2">
      <c r="A272" s="19"/>
    </row>
    <row r="273" spans="1:1" ht="13.2">
      <c r="A273" s="19"/>
    </row>
    <row r="274" spans="1:1" ht="13.2">
      <c r="A274" s="19"/>
    </row>
    <row r="275" spans="1:1" ht="13.2">
      <c r="A275" s="19"/>
    </row>
    <row r="276" spans="1:1" ht="13.2">
      <c r="A276" s="19"/>
    </row>
    <row r="277" spans="1:1" ht="13.2">
      <c r="A277" s="19"/>
    </row>
    <row r="278" spans="1:1" ht="13.2">
      <c r="A278" s="19"/>
    </row>
    <row r="279" spans="1:1" ht="13.2">
      <c r="A279" s="19"/>
    </row>
    <row r="280" spans="1:1" ht="13.2">
      <c r="A280" s="19"/>
    </row>
    <row r="281" spans="1:1" ht="13.2">
      <c r="A281" s="19"/>
    </row>
    <row r="282" spans="1:1" ht="13.2">
      <c r="A282" s="19"/>
    </row>
    <row r="283" spans="1:1" ht="13.2">
      <c r="A283" s="19"/>
    </row>
    <row r="284" spans="1:1" ht="13.2">
      <c r="A284" s="19"/>
    </row>
    <row r="285" spans="1:1" ht="13.2">
      <c r="A285" s="19"/>
    </row>
    <row r="286" spans="1:1" ht="13.2">
      <c r="A286" s="19"/>
    </row>
    <row r="287" spans="1:1" ht="13.2">
      <c r="A287" s="19"/>
    </row>
    <row r="288" spans="1:1" ht="13.2">
      <c r="A288" s="19"/>
    </row>
    <row r="289" spans="1:1" ht="13.2">
      <c r="A289" s="19"/>
    </row>
    <row r="290" spans="1:1" ht="13.2">
      <c r="A290" s="19"/>
    </row>
    <row r="291" spans="1:1" ht="13.2">
      <c r="A291" s="19"/>
    </row>
    <row r="292" spans="1:1" ht="13.2">
      <c r="A292" s="19"/>
    </row>
    <row r="293" spans="1:1" ht="13.2">
      <c r="A293" s="19"/>
    </row>
    <row r="294" spans="1:1" ht="13.2">
      <c r="A294" s="19"/>
    </row>
    <row r="295" spans="1:1" ht="13.2">
      <c r="A295" s="19"/>
    </row>
    <row r="296" spans="1:1" ht="13.2">
      <c r="A296" s="19"/>
    </row>
    <row r="297" spans="1:1" ht="13.2">
      <c r="A297" s="19"/>
    </row>
    <row r="298" spans="1:1" ht="13.2">
      <c r="A298" s="19"/>
    </row>
    <row r="299" spans="1:1" ht="13.2">
      <c r="A299" s="19"/>
    </row>
    <row r="300" spans="1:1" ht="13.2">
      <c r="A300" s="19"/>
    </row>
    <row r="301" spans="1:1" ht="13.2">
      <c r="A301" s="19"/>
    </row>
    <row r="302" spans="1:1" ht="13.2">
      <c r="A302" s="19"/>
    </row>
    <row r="303" spans="1:1" ht="13.2">
      <c r="A303" s="19"/>
    </row>
    <row r="304" spans="1:1" ht="13.2">
      <c r="A304" s="19"/>
    </row>
    <row r="305" spans="1:1" ht="13.2">
      <c r="A305" s="19"/>
    </row>
    <row r="306" spans="1:1" ht="13.2">
      <c r="A306" s="19"/>
    </row>
    <row r="307" spans="1:1" ht="13.2">
      <c r="A307" s="19"/>
    </row>
    <row r="308" spans="1:1" ht="13.2">
      <c r="A308" s="19"/>
    </row>
    <row r="309" spans="1:1" ht="13.2">
      <c r="A309" s="19"/>
    </row>
    <row r="310" spans="1:1" ht="13.2">
      <c r="A310" s="19"/>
    </row>
    <row r="311" spans="1:1" ht="13.2">
      <c r="A311" s="19"/>
    </row>
    <row r="312" spans="1:1" ht="13.2">
      <c r="A312" s="19"/>
    </row>
    <row r="313" spans="1:1" ht="13.2">
      <c r="A313" s="19"/>
    </row>
    <row r="314" spans="1:1" ht="13.2">
      <c r="A314" s="19"/>
    </row>
    <row r="315" spans="1:1" ht="13.2">
      <c r="A315" s="19"/>
    </row>
    <row r="316" spans="1:1" ht="13.2">
      <c r="A316" s="19"/>
    </row>
    <row r="317" spans="1:1" ht="13.2">
      <c r="A317" s="19"/>
    </row>
    <row r="318" spans="1:1" ht="13.2">
      <c r="A318" s="19"/>
    </row>
    <row r="319" spans="1:1" ht="13.2">
      <c r="A319" s="19"/>
    </row>
    <row r="320" spans="1:1" ht="13.2">
      <c r="A320" s="19"/>
    </row>
    <row r="321" spans="1:1" ht="13.2">
      <c r="A321" s="19"/>
    </row>
    <row r="322" spans="1:1" ht="13.2">
      <c r="A322" s="19"/>
    </row>
    <row r="323" spans="1:1" ht="13.2">
      <c r="A323" s="19"/>
    </row>
    <row r="324" spans="1:1" ht="13.2">
      <c r="A324" s="19"/>
    </row>
    <row r="325" spans="1:1" ht="13.2">
      <c r="A325" s="19"/>
    </row>
    <row r="326" spans="1:1" ht="13.2">
      <c r="A326" s="19"/>
    </row>
    <row r="327" spans="1:1" ht="13.2">
      <c r="A327" s="19"/>
    </row>
    <row r="328" spans="1:1" ht="13.2">
      <c r="A328" s="19"/>
    </row>
    <row r="329" spans="1:1" ht="13.2">
      <c r="A329" s="19"/>
    </row>
    <row r="330" spans="1:1" ht="13.2">
      <c r="A330" s="19"/>
    </row>
    <row r="331" spans="1:1" ht="13.2">
      <c r="A331" s="19"/>
    </row>
    <row r="332" spans="1:1" ht="13.2">
      <c r="A332" s="19"/>
    </row>
    <row r="333" spans="1:1" ht="13.2">
      <c r="A333" s="19"/>
    </row>
    <row r="334" spans="1:1" ht="13.2">
      <c r="A334" s="19"/>
    </row>
    <row r="335" spans="1:1" ht="13.2">
      <c r="A335" s="19"/>
    </row>
    <row r="336" spans="1:1" ht="13.2">
      <c r="A336" s="19"/>
    </row>
    <row r="337" spans="1:1" ht="13.2">
      <c r="A337" s="19"/>
    </row>
    <row r="338" spans="1:1" ht="13.2">
      <c r="A338" s="19"/>
    </row>
    <row r="339" spans="1:1" ht="13.2">
      <c r="A339" s="19"/>
    </row>
    <row r="340" spans="1:1" ht="13.2">
      <c r="A340" s="19"/>
    </row>
    <row r="341" spans="1:1" ht="13.2">
      <c r="A341" s="19"/>
    </row>
    <row r="342" spans="1:1" ht="13.2">
      <c r="A342" s="19"/>
    </row>
    <row r="343" spans="1:1" ht="13.2">
      <c r="A343" s="19"/>
    </row>
    <row r="344" spans="1:1" ht="13.2">
      <c r="A344" s="19"/>
    </row>
    <row r="345" spans="1:1" ht="13.2">
      <c r="A345" s="19"/>
    </row>
    <row r="346" spans="1:1" ht="13.2">
      <c r="A346" s="19"/>
    </row>
    <row r="347" spans="1:1" ht="13.2">
      <c r="A347" s="19"/>
    </row>
    <row r="348" spans="1:1" ht="13.2">
      <c r="A348" s="19"/>
    </row>
    <row r="349" spans="1:1" ht="13.2">
      <c r="A349" s="19"/>
    </row>
    <row r="350" spans="1:1" ht="13.2">
      <c r="A350" s="19"/>
    </row>
    <row r="351" spans="1:1" ht="13.2">
      <c r="A351" s="19"/>
    </row>
    <row r="352" spans="1:1" ht="13.2">
      <c r="A352" s="19"/>
    </row>
    <row r="353" spans="1:1" ht="13.2">
      <c r="A353" s="19"/>
    </row>
    <row r="354" spans="1:1" ht="13.2">
      <c r="A354" s="19"/>
    </row>
    <row r="355" spans="1:1" ht="13.2">
      <c r="A355" s="19"/>
    </row>
    <row r="356" spans="1:1" ht="13.2">
      <c r="A356" s="19"/>
    </row>
    <row r="357" spans="1:1" ht="13.2">
      <c r="A357" s="19"/>
    </row>
    <row r="358" spans="1:1" ht="13.2">
      <c r="A358" s="19"/>
    </row>
    <row r="359" spans="1:1" ht="13.2">
      <c r="A359" s="19"/>
    </row>
    <row r="360" spans="1:1" ht="13.2">
      <c r="A360" s="19"/>
    </row>
    <row r="361" spans="1:1" ht="13.2">
      <c r="A361" s="19"/>
    </row>
    <row r="362" spans="1:1" ht="13.2">
      <c r="A362" s="19"/>
    </row>
    <row r="363" spans="1:1" ht="13.2">
      <c r="A363" s="19"/>
    </row>
    <row r="364" spans="1:1" ht="13.2">
      <c r="A364" s="19"/>
    </row>
    <row r="365" spans="1:1" ht="13.2">
      <c r="A365" s="19"/>
    </row>
    <row r="366" spans="1:1" ht="13.2">
      <c r="A366" s="19"/>
    </row>
    <row r="367" spans="1:1" ht="13.2">
      <c r="A367" s="19"/>
    </row>
    <row r="368" spans="1:1" ht="13.2">
      <c r="A368" s="19"/>
    </row>
    <row r="369" spans="1:1" ht="13.2">
      <c r="A369" s="19"/>
    </row>
    <row r="370" spans="1:1" ht="13.2">
      <c r="A370" s="19"/>
    </row>
    <row r="371" spans="1:1" ht="13.2">
      <c r="A371" s="19"/>
    </row>
    <row r="372" spans="1:1" ht="13.2">
      <c r="A372" s="19"/>
    </row>
    <row r="373" spans="1:1" ht="13.2">
      <c r="A373" s="19"/>
    </row>
    <row r="374" spans="1:1" ht="13.2">
      <c r="A374" s="19"/>
    </row>
    <row r="375" spans="1:1" ht="13.2">
      <c r="A375" s="19"/>
    </row>
    <row r="376" spans="1:1" ht="13.2">
      <c r="A376" s="19"/>
    </row>
    <row r="377" spans="1:1" ht="13.2">
      <c r="A377" s="19"/>
    </row>
    <row r="378" spans="1:1" ht="13.2">
      <c r="A378" s="19"/>
    </row>
    <row r="379" spans="1:1" ht="13.2">
      <c r="A379" s="19"/>
    </row>
    <row r="380" spans="1:1" ht="13.2">
      <c r="A380" s="19"/>
    </row>
    <row r="381" spans="1:1" ht="13.2">
      <c r="A381" s="19"/>
    </row>
    <row r="382" spans="1:1" ht="13.2">
      <c r="A382" s="19"/>
    </row>
    <row r="383" spans="1:1" ht="13.2">
      <c r="A383" s="19"/>
    </row>
    <row r="384" spans="1:1" ht="13.2">
      <c r="A384" s="19"/>
    </row>
    <row r="385" spans="1:1" ht="13.2">
      <c r="A385" s="19"/>
    </row>
    <row r="386" spans="1:1" ht="13.2">
      <c r="A386" s="19"/>
    </row>
    <row r="387" spans="1:1" ht="13.2">
      <c r="A387" s="19"/>
    </row>
    <row r="388" spans="1:1" ht="13.2">
      <c r="A388" s="19"/>
    </row>
    <row r="389" spans="1:1" ht="13.2">
      <c r="A389" s="19"/>
    </row>
    <row r="390" spans="1:1" ht="13.2">
      <c r="A390" s="19"/>
    </row>
    <row r="391" spans="1:1" ht="13.2">
      <c r="A391" s="19"/>
    </row>
    <row r="392" spans="1:1" ht="13.2">
      <c r="A392" s="19"/>
    </row>
    <row r="393" spans="1:1" ht="13.2">
      <c r="A393" s="19"/>
    </row>
    <row r="394" spans="1:1" ht="13.2">
      <c r="A394" s="19"/>
    </row>
    <row r="395" spans="1:1" ht="13.2">
      <c r="A395" s="19"/>
    </row>
    <row r="396" spans="1:1" ht="13.2">
      <c r="A396" s="19"/>
    </row>
    <row r="397" spans="1:1" ht="13.2">
      <c r="A397" s="19"/>
    </row>
    <row r="398" spans="1:1" ht="13.2">
      <c r="A398" s="19"/>
    </row>
    <row r="399" spans="1:1" ht="13.2">
      <c r="A399" s="19"/>
    </row>
    <row r="400" spans="1:1" ht="13.2">
      <c r="A400" s="19"/>
    </row>
    <row r="401" spans="1:1" ht="13.2">
      <c r="A401" s="19"/>
    </row>
    <row r="402" spans="1:1" ht="13.2">
      <c r="A402" s="19"/>
    </row>
    <row r="403" spans="1:1" ht="13.2">
      <c r="A403" s="19"/>
    </row>
    <row r="404" spans="1:1" ht="13.2">
      <c r="A404" s="19"/>
    </row>
    <row r="405" spans="1:1" ht="13.2">
      <c r="A405" s="19"/>
    </row>
    <row r="406" spans="1:1" ht="13.2">
      <c r="A406" s="19"/>
    </row>
    <row r="407" spans="1:1" ht="13.2">
      <c r="A407" s="19"/>
    </row>
    <row r="408" spans="1:1" ht="13.2">
      <c r="A408" s="19"/>
    </row>
    <row r="409" spans="1:1" ht="13.2">
      <c r="A409" s="19"/>
    </row>
    <row r="410" spans="1:1" ht="13.2">
      <c r="A410" s="19"/>
    </row>
    <row r="411" spans="1:1" ht="13.2">
      <c r="A411" s="19"/>
    </row>
    <row r="412" spans="1:1" ht="13.2">
      <c r="A412" s="19"/>
    </row>
    <row r="413" spans="1:1" ht="13.2">
      <c r="A413" s="19"/>
    </row>
    <row r="414" spans="1:1" ht="13.2">
      <c r="A414" s="19"/>
    </row>
    <row r="415" spans="1:1" ht="13.2">
      <c r="A415" s="19"/>
    </row>
    <row r="416" spans="1:1" ht="13.2">
      <c r="A416" s="19"/>
    </row>
    <row r="417" spans="1:1" ht="13.2">
      <c r="A417" s="19"/>
    </row>
    <row r="418" spans="1:1" ht="13.2">
      <c r="A418" s="19"/>
    </row>
    <row r="419" spans="1:1" ht="13.2">
      <c r="A419" s="19"/>
    </row>
    <row r="420" spans="1:1" ht="13.2">
      <c r="A420" s="19"/>
    </row>
    <row r="421" spans="1:1" ht="13.2">
      <c r="A421" s="19"/>
    </row>
    <row r="422" spans="1:1" ht="13.2">
      <c r="A422" s="19"/>
    </row>
    <row r="423" spans="1:1" ht="13.2">
      <c r="A423" s="19"/>
    </row>
    <row r="424" spans="1:1" ht="13.2">
      <c r="A424" s="19"/>
    </row>
    <row r="425" spans="1:1" ht="13.2">
      <c r="A425" s="19"/>
    </row>
    <row r="426" spans="1:1" ht="13.2">
      <c r="A426" s="19"/>
    </row>
    <row r="427" spans="1:1" ht="13.2">
      <c r="A427" s="19"/>
    </row>
    <row r="428" spans="1:1" ht="13.2">
      <c r="A428" s="19"/>
    </row>
    <row r="429" spans="1:1" ht="13.2">
      <c r="A429" s="19"/>
    </row>
    <row r="430" spans="1:1" ht="13.2">
      <c r="A430" s="19"/>
    </row>
    <row r="431" spans="1:1" ht="13.2">
      <c r="A431" s="19"/>
    </row>
    <row r="432" spans="1:1" ht="13.2">
      <c r="A432" s="19"/>
    </row>
    <row r="433" spans="1:1" ht="13.2">
      <c r="A433" s="19"/>
    </row>
    <row r="434" spans="1:1" ht="13.2">
      <c r="A434" s="19"/>
    </row>
    <row r="435" spans="1:1" ht="13.2">
      <c r="A435" s="19"/>
    </row>
    <row r="436" spans="1:1" ht="13.2">
      <c r="A436" s="19"/>
    </row>
    <row r="437" spans="1:1" ht="13.2">
      <c r="A437" s="19"/>
    </row>
    <row r="438" spans="1:1" ht="13.2">
      <c r="A438" s="19"/>
    </row>
    <row r="439" spans="1:1" ht="13.2">
      <c r="A439" s="19"/>
    </row>
    <row r="440" spans="1:1" ht="13.2">
      <c r="A440" s="19"/>
    </row>
    <row r="441" spans="1:1" ht="13.2">
      <c r="A441" s="19"/>
    </row>
    <row r="442" spans="1:1" ht="13.2">
      <c r="A442" s="19"/>
    </row>
    <row r="443" spans="1:1" ht="13.2">
      <c r="A443" s="19"/>
    </row>
    <row r="444" spans="1:1" ht="13.2">
      <c r="A444" s="19"/>
    </row>
    <row r="445" spans="1:1" ht="13.2">
      <c r="A445" s="19"/>
    </row>
    <row r="446" spans="1:1" ht="13.2">
      <c r="A446" s="19"/>
    </row>
    <row r="447" spans="1:1" ht="13.2">
      <c r="A447" s="19"/>
    </row>
    <row r="448" spans="1:1" ht="13.2">
      <c r="A448" s="19"/>
    </row>
    <row r="449" spans="1:1" ht="13.2">
      <c r="A449" s="19"/>
    </row>
    <row r="450" spans="1:1" ht="13.2">
      <c r="A450" s="19"/>
    </row>
    <row r="451" spans="1:1" ht="13.2">
      <c r="A451" s="19"/>
    </row>
    <row r="452" spans="1:1" ht="13.2">
      <c r="A452" s="19"/>
    </row>
    <row r="453" spans="1:1" ht="13.2">
      <c r="A453" s="19"/>
    </row>
    <row r="454" spans="1:1" ht="13.2">
      <c r="A454" s="19"/>
    </row>
    <row r="455" spans="1:1" ht="13.2">
      <c r="A455" s="19"/>
    </row>
    <row r="456" spans="1:1" ht="13.2">
      <c r="A456" s="19"/>
    </row>
    <row r="457" spans="1:1" ht="13.2">
      <c r="A457" s="19"/>
    </row>
    <row r="458" spans="1:1" ht="13.2">
      <c r="A458" s="19"/>
    </row>
    <row r="459" spans="1:1" ht="13.2">
      <c r="A459" s="19"/>
    </row>
    <row r="460" spans="1:1" ht="13.2">
      <c r="A460" s="19"/>
    </row>
    <row r="461" spans="1:1" ht="13.2">
      <c r="A461" s="19"/>
    </row>
    <row r="462" spans="1:1" ht="13.2">
      <c r="A462" s="19"/>
    </row>
    <row r="463" spans="1:1" ht="13.2">
      <c r="A463" s="19"/>
    </row>
    <row r="464" spans="1:1" ht="13.2">
      <c r="A464" s="19"/>
    </row>
    <row r="465" spans="1:1" ht="13.2">
      <c r="A465" s="19"/>
    </row>
    <row r="466" spans="1:1" ht="13.2">
      <c r="A466" s="19"/>
    </row>
    <row r="467" spans="1:1" ht="13.2">
      <c r="A467" s="19"/>
    </row>
    <row r="468" spans="1:1" ht="13.2">
      <c r="A468" s="19"/>
    </row>
    <row r="469" spans="1:1" ht="13.2">
      <c r="A469" s="19"/>
    </row>
    <row r="470" spans="1:1" ht="13.2">
      <c r="A470" s="19"/>
    </row>
    <row r="471" spans="1:1" ht="13.2">
      <c r="A471" s="19"/>
    </row>
    <row r="472" spans="1:1" ht="13.2">
      <c r="A472" s="19"/>
    </row>
    <row r="473" spans="1:1" ht="13.2">
      <c r="A473" s="19"/>
    </row>
    <row r="474" spans="1:1" ht="13.2">
      <c r="A474" s="19"/>
    </row>
    <row r="475" spans="1:1" ht="13.2">
      <c r="A475" s="19"/>
    </row>
    <row r="476" spans="1:1" ht="13.2">
      <c r="A476" s="19"/>
    </row>
    <row r="477" spans="1:1" ht="13.2">
      <c r="A477" s="19"/>
    </row>
    <row r="478" spans="1:1" ht="13.2">
      <c r="A478" s="19"/>
    </row>
    <row r="479" spans="1:1" ht="13.2">
      <c r="A479" s="19"/>
    </row>
    <row r="480" spans="1:1" ht="13.2">
      <c r="A480" s="19"/>
    </row>
    <row r="481" spans="1:1" ht="13.2">
      <c r="A481" s="19"/>
    </row>
    <row r="482" spans="1:1" ht="13.2">
      <c r="A482" s="19"/>
    </row>
    <row r="483" spans="1:1" ht="13.2">
      <c r="A483" s="19"/>
    </row>
    <row r="484" spans="1:1" ht="13.2">
      <c r="A484" s="19"/>
    </row>
    <row r="485" spans="1:1" ht="13.2">
      <c r="A485" s="19"/>
    </row>
    <row r="486" spans="1:1" ht="13.2">
      <c r="A486" s="19"/>
    </row>
    <row r="487" spans="1:1" ht="13.2">
      <c r="A487" s="19"/>
    </row>
    <row r="488" spans="1:1" ht="13.2">
      <c r="A488" s="19"/>
    </row>
    <row r="489" spans="1:1" ht="13.2">
      <c r="A489" s="19"/>
    </row>
    <row r="490" spans="1:1" ht="13.2">
      <c r="A490" s="19"/>
    </row>
    <row r="491" spans="1:1" ht="13.2">
      <c r="A491" s="19"/>
    </row>
    <row r="492" spans="1:1" ht="13.2">
      <c r="A492" s="19"/>
    </row>
    <row r="493" spans="1:1" ht="13.2">
      <c r="A493" s="19"/>
    </row>
    <row r="494" spans="1:1" ht="13.2">
      <c r="A494" s="19"/>
    </row>
    <row r="495" spans="1:1" ht="13.2">
      <c r="A495" s="19"/>
    </row>
    <row r="496" spans="1:1" ht="13.2">
      <c r="A496" s="19"/>
    </row>
    <row r="497" spans="1:1" ht="13.2">
      <c r="A497" s="19"/>
    </row>
    <row r="498" spans="1:1" ht="13.2">
      <c r="A498" s="19"/>
    </row>
    <row r="499" spans="1:1" ht="13.2">
      <c r="A499" s="19"/>
    </row>
    <row r="500" spans="1:1" ht="13.2">
      <c r="A500" s="19"/>
    </row>
    <row r="501" spans="1:1" ht="13.2">
      <c r="A501" s="19"/>
    </row>
    <row r="502" spans="1:1" ht="13.2">
      <c r="A502" s="19"/>
    </row>
    <row r="503" spans="1:1" ht="13.2">
      <c r="A503" s="19"/>
    </row>
    <row r="504" spans="1:1" ht="13.2">
      <c r="A504" s="19"/>
    </row>
    <row r="505" spans="1:1" ht="13.2">
      <c r="A505" s="19"/>
    </row>
    <row r="506" spans="1:1" ht="13.2">
      <c r="A506" s="19"/>
    </row>
    <row r="507" spans="1:1" ht="13.2">
      <c r="A507" s="19"/>
    </row>
    <row r="508" spans="1:1" ht="13.2">
      <c r="A508" s="19"/>
    </row>
    <row r="509" spans="1:1" ht="13.2">
      <c r="A509" s="19"/>
    </row>
    <row r="510" spans="1:1" ht="13.2">
      <c r="A510" s="19"/>
    </row>
    <row r="511" spans="1:1" ht="13.2">
      <c r="A511" s="19"/>
    </row>
    <row r="512" spans="1:1" ht="13.2">
      <c r="A512" s="19"/>
    </row>
    <row r="513" spans="1:1" ht="13.2">
      <c r="A513" s="19"/>
    </row>
    <row r="514" spans="1:1" ht="13.2">
      <c r="A514" s="19"/>
    </row>
    <row r="515" spans="1:1" ht="13.2">
      <c r="A515" s="19"/>
    </row>
    <row r="516" spans="1:1" ht="13.2">
      <c r="A516" s="19"/>
    </row>
    <row r="517" spans="1:1" ht="13.2">
      <c r="A517" s="19"/>
    </row>
    <row r="518" spans="1:1" ht="13.2">
      <c r="A518" s="19"/>
    </row>
    <row r="519" spans="1:1" ht="13.2">
      <c r="A519" s="19"/>
    </row>
    <row r="520" spans="1:1" ht="13.2">
      <c r="A520" s="19"/>
    </row>
    <row r="521" spans="1:1" ht="13.2">
      <c r="A521" s="19"/>
    </row>
    <row r="522" spans="1:1" ht="13.2">
      <c r="A522" s="19"/>
    </row>
    <row r="523" spans="1:1" ht="13.2">
      <c r="A523" s="19"/>
    </row>
    <row r="524" spans="1:1" ht="13.2">
      <c r="A524" s="19"/>
    </row>
    <row r="525" spans="1:1" ht="13.2">
      <c r="A525" s="19"/>
    </row>
    <row r="526" spans="1:1" ht="13.2">
      <c r="A526" s="19"/>
    </row>
    <row r="527" spans="1:1" ht="13.2">
      <c r="A527" s="19"/>
    </row>
    <row r="528" spans="1:1" ht="13.2">
      <c r="A528" s="19"/>
    </row>
    <row r="529" spans="1:1" ht="13.2">
      <c r="A529" s="19"/>
    </row>
    <row r="530" spans="1:1" ht="13.2">
      <c r="A530" s="19"/>
    </row>
    <row r="531" spans="1:1" ht="13.2">
      <c r="A531" s="19"/>
    </row>
    <row r="532" spans="1:1" ht="13.2">
      <c r="A532" s="19"/>
    </row>
    <row r="533" spans="1:1" ht="13.2">
      <c r="A533" s="19"/>
    </row>
    <row r="534" spans="1:1" ht="13.2">
      <c r="A534" s="19"/>
    </row>
    <row r="535" spans="1:1" ht="13.2">
      <c r="A535" s="19"/>
    </row>
    <row r="536" spans="1:1" ht="13.2">
      <c r="A536" s="19"/>
    </row>
    <row r="537" spans="1:1" ht="13.2">
      <c r="A537" s="19"/>
    </row>
    <row r="538" spans="1:1" ht="13.2">
      <c r="A538" s="19"/>
    </row>
    <row r="539" spans="1:1" ht="13.2">
      <c r="A539" s="19"/>
    </row>
    <row r="540" spans="1:1" ht="13.2">
      <c r="A540" s="19"/>
    </row>
    <row r="541" spans="1:1" ht="13.2">
      <c r="A541" s="19"/>
    </row>
    <row r="542" spans="1:1" ht="13.2">
      <c r="A542" s="19"/>
    </row>
    <row r="543" spans="1:1" ht="13.2">
      <c r="A543" s="19"/>
    </row>
    <row r="544" spans="1:1" ht="13.2">
      <c r="A544" s="19"/>
    </row>
    <row r="545" spans="1:1" ht="13.2">
      <c r="A545" s="19"/>
    </row>
    <row r="546" spans="1:1" ht="13.2">
      <c r="A546" s="19"/>
    </row>
    <row r="547" spans="1:1" ht="13.2">
      <c r="A547" s="19"/>
    </row>
    <row r="548" spans="1:1" ht="13.2">
      <c r="A548" s="19"/>
    </row>
    <row r="549" spans="1:1" ht="13.2">
      <c r="A549" s="19"/>
    </row>
    <row r="550" spans="1:1" ht="13.2">
      <c r="A550" s="19"/>
    </row>
    <row r="551" spans="1:1" ht="13.2">
      <c r="A551" s="19"/>
    </row>
    <row r="552" spans="1:1" ht="13.2">
      <c r="A552" s="19"/>
    </row>
    <row r="553" spans="1:1" ht="13.2">
      <c r="A553" s="19"/>
    </row>
    <row r="554" spans="1:1" ht="13.2">
      <c r="A554" s="19"/>
    </row>
    <row r="555" spans="1:1" ht="13.2">
      <c r="A555" s="19"/>
    </row>
    <row r="556" spans="1:1" ht="13.2">
      <c r="A556" s="19"/>
    </row>
    <row r="557" spans="1:1" ht="13.2">
      <c r="A557" s="19"/>
    </row>
    <row r="558" spans="1:1" ht="13.2">
      <c r="A558" s="19"/>
    </row>
    <row r="559" spans="1:1" ht="13.2">
      <c r="A559" s="19"/>
    </row>
    <row r="560" spans="1:1" ht="13.2">
      <c r="A560" s="19"/>
    </row>
    <row r="561" spans="1:1" ht="13.2">
      <c r="A561" s="19"/>
    </row>
    <row r="562" spans="1:1" ht="13.2">
      <c r="A562" s="19"/>
    </row>
    <row r="563" spans="1:1" ht="13.2">
      <c r="A563" s="19"/>
    </row>
    <row r="564" spans="1:1" ht="13.2">
      <c r="A564" s="19"/>
    </row>
    <row r="565" spans="1:1" ht="13.2">
      <c r="A565" s="19"/>
    </row>
    <row r="566" spans="1:1" ht="13.2">
      <c r="A566" s="19"/>
    </row>
    <row r="567" spans="1:1" ht="13.2">
      <c r="A567" s="19"/>
    </row>
    <row r="568" spans="1:1" ht="13.2">
      <c r="A568" s="19"/>
    </row>
    <row r="569" spans="1:1" ht="13.2">
      <c r="A569" s="19"/>
    </row>
    <row r="570" spans="1:1" ht="13.2">
      <c r="A570" s="19"/>
    </row>
    <row r="571" spans="1:1" ht="13.2">
      <c r="A571" s="19"/>
    </row>
    <row r="572" spans="1:1" ht="13.2">
      <c r="A572" s="19"/>
    </row>
    <row r="573" spans="1:1" ht="13.2">
      <c r="A573" s="19"/>
    </row>
    <row r="574" spans="1:1" ht="13.2">
      <c r="A574" s="19"/>
    </row>
    <row r="575" spans="1:1" ht="13.2">
      <c r="A575" s="19"/>
    </row>
    <row r="576" spans="1:1" ht="13.2">
      <c r="A576" s="19"/>
    </row>
    <row r="577" spans="1:1" ht="13.2">
      <c r="A577" s="19"/>
    </row>
    <row r="578" spans="1:1" ht="13.2">
      <c r="A578" s="19"/>
    </row>
    <row r="579" spans="1:1" ht="13.2">
      <c r="A579" s="19"/>
    </row>
    <row r="580" spans="1:1" ht="13.2">
      <c r="A580" s="19"/>
    </row>
    <row r="581" spans="1:1" ht="13.2">
      <c r="A581" s="19"/>
    </row>
    <row r="582" spans="1:1" ht="13.2">
      <c r="A582" s="19"/>
    </row>
    <row r="583" spans="1:1" ht="13.2">
      <c r="A583" s="19"/>
    </row>
    <row r="584" spans="1:1" ht="13.2">
      <c r="A584" s="19"/>
    </row>
    <row r="585" spans="1:1" ht="13.2">
      <c r="A585" s="19"/>
    </row>
    <row r="586" spans="1:1" ht="13.2">
      <c r="A586" s="19"/>
    </row>
    <row r="587" spans="1:1" ht="13.2">
      <c r="A587" s="19"/>
    </row>
    <row r="588" spans="1:1" ht="13.2">
      <c r="A588" s="19"/>
    </row>
    <row r="589" spans="1:1" ht="13.2">
      <c r="A589" s="19"/>
    </row>
    <row r="590" spans="1:1" ht="13.2">
      <c r="A590" s="19"/>
    </row>
    <row r="591" spans="1:1" ht="13.2">
      <c r="A591" s="19"/>
    </row>
    <row r="592" spans="1:1" ht="13.2">
      <c r="A592" s="19"/>
    </row>
    <row r="593" spans="1:1" ht="13.2">
      <c r="A593" s="19"/>
    </row>
    <row r="594" spans="1:1" ht="13.2">
      <c r="A594" s="19"/>
    </row>
    <row r="595" spans="1:1" ht="13.2">
      <c r="A595" s="19"/>
    </row>
    <row r="596" spans="1:1" ht="13.2">
      <c r="A596" s="19"/>
    </row>
    <row r="597" spans="1:1" ht="13.2">
      <c r="A597" s="19"/>
    </row>
    <row r="598" spans="1:1" ht="13.2">
      <c r="A598" s="19"/>
    </row>
    <row r="599" spans="1:1" ht="13.2">
      <c r="A599" s="19"/>
    </row>
    <row r="600" spans="1:1" ht="13.2">
      <c r="A600" s="19"/>
    </row>
    <row r="601" spans="1:1" ht="13.2">
      <c r="A601" s="19"/>
    </row>
    <row r="602" spans="1:1" ht="13.2">
      <c r="A602" s="19"/>
    </row>
    <row r="603" spans="1:1" ht="13.2">
      <c r="A603" s="19"/>
    </row>
    <row r="604" spans="1:1" ht="13.2">
      <c r="A604" s="19"/>
    </row>
    <row r="605" spans="1:1" ht="13.2">
      <c r="A605" s="19"/>
    </row>
    <row r="606" spans="1:1" ht="13.2">
      <c r="A606" s="19"/>
    </row>
    <row r="607" spans="1:1" ht="13.2">
      <c r="A607" s="19"/>
    </row>
    <row r="608" spans="1:1" ht="13.2">
      <c r="A608" s="19"/>
    </row>
    <row r="609" spans="1:1" ht="13.2">
      <c r="A609" s="19"/>
    </row>
    <row r="610" spans="1:1" ht="13.2">
      <c r="A610" s="19"/>
    </row>
    <row r="611" spans="1:1" ht="13.2">
      <c r="A611" s="19"/>
    </row>
    <row r="612" spans="1:1" ht="13.2">
      <c r="A612" s="19"/>
    </row>
    <row r="613" spans="1:1" ht="13.2">
      <c r="A613" s="19"/>
    </row>
    <row r="614" spans="1:1" ht="13.2">
      <c r="A614" s="19"/>
    </row>
    <row r="615" spans="1:1" ht="13.2">
      <c r="A615" s="19"/>
    </row>
    <row r="616" spans="1:1" ht="13.2">
      <c r="A616" s="19"/>
    </row>
    <row r="617" spans="1:1" ht="13.2">
      <c r="A617" s="19"/>
    </row>
    <row r="618" spans="1:1" ht="13.2">
      <c r="A618" s="19"/>
    </row>
    <row r="619" spans="1:1" ht="13.2">
      <c r="A619" s="19"/>
    </row>
    <row r="620" spans="1:1" ht="13.2">
      <c r="A620" s="19"/>
    </row>
    <row r="621" spans="1:1" ht="13.2">
      <c r="A621" s="19"/>
    </row>
    <row r="622" spans="1:1" ht="13.2">
      <c r="A622" s="19"/>
    </row>
    <row r="623" spans="1:1" ht="13.2">
      <c r="A623" s="19"/>
    </row>
    <row r="624" spans="1:1" ht="13.2">
      <c r="A624" s="19"/>
    </row>
    <row r="625" spans="1:1" ht="13.2">
      <c r="A625" s="19"/>
    </row>
    <row r="626" spans="1:1" ht="13.2">
      <c r="A626" s="19"/>
    </row>
    <row r="627" spans="1:1" ht="13.2">
      <c r="A627" s="19"/>
    </row>
    <row r="628" spans="1:1" ht="13.2">
      <c r="A628" s="19"/>
    </row>
    <row r="629" spans="1:1" ht="13.2">
      <c r="A629" s="19"/>
    </row>
    <row r="630" spans="1:1" ht="13.2">
      <c r="A630" s="19"/>
    </row>
    <row r="631" spans="1:1" ht="13.2">
      <c r="A631" s="19"/>
    </row>
    <row r="632" spans="1:1" ht="13.2">
      <c r="A632" s="19"/>
    </row>
    <row r="633" spans="1:1" ht="13.2">
      <c r="A633" s="19"/>
    </row>
    <row r="634" spans="1:1" ht="13.2">
      <c r="A634" s="19"/>
    </row>
    <row r="635" spans="1:1" ht="13.2">
      <c r="A635" s="19"/>
    </row>
    <row r="636" spans="1:1" ht="13.2">
      <c r="A636" s="19"/>
    </row>
    <row r="637" spans="1:1" ht="13.2">
      <c r="A637" s="19"/>
    </row>
    <row r="638" spans="1:1" ht="13.2">
      <c r="A638" s="19"/>
    </row>
    <row r="639" spans="1:1" ht="13.2">
      <c r="A639" s="19"/>
    </row>
    <row r="640" spans="1:1" ht="13.2">
      <c r="A640" s="19"/>
    </row>
    <row r="641" spans="1:1" ht="13.2">
      <c r="A641" s="19"/>
    </row>
    <row r="642" spans="1:1" ht="13.2">
      <c r="A642" s="19"/>
    </row>
    <row r="643" spans="1:1" ht="13.2">
      <c r="A643" s="19"/>
    </row>
    <row r="644" spans="1:1" ht="13.2">
      <c r="A644" s="19"/>
    </row>
    <row r="645" spans="1:1" ht="13.2">
      <c r="A645" s="19"/>
    </row>
    <row r="646" spans="1:1" ht="13.2">
      <c r="A646" s="19"/>
    </row>
    <row r="647" spans="1:1" ht="13.2">
      <c r="A647" s="19"/>
    </row>
    <row r="648" spans="1:1" ht="13.2">
      <c r="A648" s="19"/>
    </row>
    <row r="649" spans="1:1" ht="13.2">
      <c r="A649" s="19"/>
    </row>
    <row r="650" spans="1:1" ht="13.2">
      <c r="A650" s="19"/>
    </row>
    <row r="651" spans="1:1" ht="13.2">
      <c r="A651" s="19"/>
    </row>
    <row r="652" spans="1:1" ht="13.2">
      <c r="A652" s="19"/>
    </row>
    <row r="653" spans="1:1" ht="13.2">
      <c r="A653" s="19"/>
    </row>
    <row r="654" spans="1:1" ht="13.2">
      <c r="A654" s="19"/>
    </row>
    <row r="655" spans="1:1" ht="13.2">
      <c r="A655" s="19"/>
    </row>
    <row r="656" spans="1:1" ht="13.2">
      <c r="A656" s="19"/>
    </row>
    <row r="657" spans="1:1" ht="13.2">
      <c r="A657" s="19"/>
    </row>
    <row r="658" spans="1:1" ht="13.2">
      <c r="A658" s="19"/>
    </row>
    <row r="659" spans="1:1" ht="13.2">
      <c r="A659" s="19"/>
    </row>
    <row r="660" spans="1:1" ht="13.2">
      <c r="A660" s="19"/>
    </row>
    <row r="661" spans="1:1" ht="13.2">
      <c r="A661" s="19"/>
    </row>
    <row r="662" spans="1:1" ht="13.2">
      <c r="A662" s="19"/>
    </row>
    <row r="663" spans="1:1" ht="13.2">
      <c r="A663" s="19"/>
    </row>
    <row r="664" spans="1:1" ht="13.2">
      <c r="A664" s="19"/>
    </row>
    <row r="665" spans="1:1" ht="13.2">
      <c r="A665" s="19"/>
    </row>
    <row r="666" spans="1:1" ht="13.2">
      <c r="A666" s="19"/>
    </row>
    <row r="667" spans="1:1" ht="13.2">
      <c r="A667" s="19"/>
    </row>
    <row r="668" spans="1:1" ht="13.2">
      <c r="A668" s="19"/>
    </row>
    <row r="669" spans="1:1" ht="13.2">
      <c r="A669" s="19"/>
    </row>
    <row r="670" spans="1:1" ht="13.2">
      <c r="A670" s="19"/>
    </row>
    <row r="671" spans="1:1" ht="13.2">
      <c r="A671" s="19"/>
    </row>
    <row r="672" spans="1:1" ht="13.2">
      <c r="A672" s="19"/>
    </row>
    <row r="673" spans="1:1" ht="13.2">
      <c r="A673" s="19"/>
    </row>
    <row r="674" spans="1:1" ht="13.2">
      <c r="A674" s="19"/>
    </row>
    <row r="675" spans="1:1" ht="13.2">
      <c r="A675" s="19"/>
    </row>
    <row r="676" spans="1:1" ht="13.2">
      <c r="A676" s="19"/>
    </row>
    <row r="677" spans="1:1" ht="13.2">
      <c r="A677" s="19"/>
    </row>
    <row r="678" spans="1:1" ht="13.2">
      <c r="A678" s="19"/>
    </row>
    <row r="679" spans="1:1" ht="13.2">
      <c r="A679" s="19"/>
    </row>
    <row r="680" spans="1:1" ht="13.2">
      <c r="A680" s="19"/>
    </row>
    <row r="681" spans="1:1" ht="13.2">
      <c r="A681" s="19"/>
    </row>
    <row r="682" spans="1:1" ht="13.2">
      <c r="A682" s="19"/>
    </row>
    <row r="683" spans="1:1" ht="13.2">
      <c r="A683" s="19"/>
    </row>
    <row r="684" spans="1:1" ht="13.2">
      <c r="A684" s="19"/>
    </row>
    <row r="685" spans="1:1" ht="13.2">
      <c r="A685" s="19"/>
    </row>
    <row r="686" spans="1:1" ht="13.2">
      <c r="A686" s="19"/>
    </row>
    <row r="687" spans="1:1" ht="13.2">
      <c r="A687" s="19"/>
    </row>
    <row r="688" spans="1:1" ht="13.2">
      <c r="A688" s="19"/>
    </row>
    <row r="689" spans="1:1" ht="13.2">
      <c r="A689" s="19"/>
    </row>
    <row r="690" spans="1:1" ht="13.2">
      <c r="A690" s="19"/>
    </row>
    <row r="691" spans="1:1" ht="13.2">
      <c r="A691" s="19"/>
    </row>
    <row r="692" spans="1:1" ht="13.2">
      <c r="A692" s="19"/>
    </row>
    <row r="693" spans="1:1" ht="13.2">
      <c r="A693" s="19"/>
    </row>
    <row r="694" spans="1:1" ht="13.2">
      <c r="A694" s="19"/>
    </row>
    <row r="695" spans="1:1" ht="13.2">
      <c r="A695" s="19"/>
    </row>
    <row r="696" spans="1:1" ht="13.2">
      <c r="A696" s="19"/>
    </row>
    <row r="697" spans="1:1" ht="13.2">
      <c r="A697" s="19"/>
    </row>
    <row r="698" spans="1:1" ht="13.2">
      <c r="A698" s="19"/>
    </row>
    <row r="699" spans="1:1" ht="13.2">
      <c r="A699" s="19"/>
    </row>
    <row r="700" spans="1:1" ht="13.2">
      <c r="A700" s="19"/>
    </row>
    <row r="701" spans="1:1" ht="13.2">
      <c r="A701" s="19"/>
    </row>
    <row r="702" spans="1:1" ht="13.2">
      <c r="A702" s="19"/>
    </row>
    <row r="703" spans="1:1" ht="13.2">
      <c r="A703" s="19"/>
    </row>
    <row r="704" spans="1:1" ht="13.2">
      <c r="A704" s="19"/>
    </row>
    <row r="705" spans="1:1" ht="13.2">
      <c r="A705" s="19"/>
    </row>
    <row r="706" spans="1:1" ht="13.2">
      <c r="A706" s="19"/>
    </row>
    <row r="707" spans="1:1" ht="13.2">
      <c r="A707" s="19"/>
    </row>
    <row r="708" spans="1:1" ht="13.2">
      <c r="A708" s="19"/>
    </row>
    <row r="709" spans="1:1" ht="13.2">
      <c r="A709" s="19"/>
    </row>
    <row r="710" spans="1:1" ht="13.2">
      <c r="A710" s="19"/>
    </row>
    <row r="711" spans="1:1" ht="13.2">
      <c r="A711" s="19"/>
    </row>
    <row r="712" spans="1:1" ht="13.2">
      <c r="A712" s="19"/>
    </row>
    <row r="713" spans="1:1" ht="13.2">
      <c r="A713" s="19"/>
    </row>
    <row r="714" spans="1:1" ht="13.2">
      <c r="A714" s="19"/>
    </row>
    <row r="715" spans="1:1" ht="13.2">
      <c r="A715" s="19"/>
    </row>
    <row r="716" spans="1:1" ht="13.2">
      <c r="A716" s="19"/>
    </row>
    <row r="717" spans="1:1" ht="13.2">
      <c r="A717" s="19"/>
    </row>
    <row r="718" spans="1:1" ht="13.2">
      <c r="A718" s="19"/>
    </row>
    <row r="719" spans="1:1" ht="13.2">
      <c r="A719" s="19"/>
    </row>
    <row r="720" spans="1:1" ht="13.2">
      <c r="A720" s="19"/>
    </row>
    <row r="721" spans="1:1" ht="13.2">
      <c r="A721" s="19"/>
    </row>
    <row r="722" spans="1:1" ht="13.2">
      <c r="A722" s="19"/>
    </row>
    <row r="723" spans="1:1" ht="13.2">
      <c r="A723" s="19"/>
    </row>
    <row r="724" spans="1:1" ht="13.2">
      <c r="A724" s="19"/>
    </row>
    <row r="725" spans="1:1" ht="13.2">
      <c r="A725" s="19"/>
    </row>
    <row r="726" spans="1:1" ht="13.2">
      <c r="A726" s="19"/>
    </row>
    <row r="727" spans="1:1" ht="13.2">
      <c r="A727" s="19"/>
    </row>
    <row r="728" spans="1:1" ht="13.2">
      <c r="A728" s="19"/>
    </row>
    <row r="729" spans="1:1" ht="13.2">
      <c r="A729" s="19"/>
    </row>
    <row r="730" spans="1:1" ht="13.2">
      <c r="A730" s="19"/>
    </row>
    <row r="731" spans="1:1" ht="13.2">
      <c r="A731" s="19"/>
    </row>
    <row r="732" spans="1:1" ht="13.2">
      <c r="A732" s="19"/>
    </row>
    <row r="733" spans="1:1" ht="13.2">
      <c r="A733" s="19"/>
    </row>
    <row r="734" spans="1:1" ht="13.2">
      <c r="A734" s="19"/>
    </row>
    <row r="735" spans="1:1" ht="13.2">
      <c r="A735" s="19"/>
    </row>
    <row r="736" spans="1:1" ht="13.2">
      <c r="A736" s="19"/>
    </row>
    <row r="737" spans="1:1" ht="13.2">
      <c r="A737" s="19"/>
    </row>
    <row r="738" spans="1:1" ht="13.2">
      <c r="A738" s="19"/>
    </row>
    <row r="739" spans="1:1" ht="13.2">
      <c r="A739" s="19"/>
    </row>
    <row r="740" spans="1:1" ht="13.2">
      <c r="A740" s="19"/>
    </row>
    <row r="741" spans="1:1" ht="13.2">
      <c r="A741" s="19"/>
    </row>
    <row r="742" spans="1:1" ht="13.2">
      <c r="A742" s="19"/>
    </row>
    <row r="743" spans="1:1" ht="13.2">
      <c r="A743" s="19"/>
    </row>
    <row r="744" spans="1:1" ht="13.2">
      <c r="A744" s="19"/>
    </row>
    <row r="745" spans="1:1" ht="13.2">
      <c r="A745" s="19"/>
    </row>
    <row r="746" spans="1:1" ht="13.2">
      <c r="A746" s="19"/>
    </row>
    <row r="747" spans="1:1" ht="13.2">
      <c r="A747" s="19"/>
    </row>
    <row r="748" spans="1:1" ht="13.2">
      <c r="A748" s="19"/>
    </row>
    <row r="749" spans="1:1" ht="13.2">
      <c r="A749" s="19"/>
    </row>
    <row r="750" spans="1:1" ht="13.2">
      <c r="A750" s="19"/>
    </row>
    <row r="751" spans="1:1" ht="13.2">
      <c r="A751" s="19"/>
    </row>
    <row r="752" spans="1:1" ht="13.2">
      <c r="A752" s="19"/>
    </row>
    <row r="753" spans="1:1" ht="13.2">
      <c r="A753" s="19"/>
    </row>
    <row r="754" spans="1:1" ht="13.2">
      <c r="A754" s="19"/>
    </row>
  </sheetData>
  <mergeCells count="3">
    <mergeCell ref="A2:A5"/>
    <mergeCell ref="A1:J1"/>
    <mergeCell ref="C6:J6"/>
  </mergeCells>
  <conditionalFormatting sqref="E7:J18">
    <cfRule type="expression" dxfId="0" priority="1">
      <formula>E7&gt;E$5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53"/>
  <sheetViews>
    <sheetView topLeftCell="C1" workbookViewId="0">
      <pane ySplit="6" topLeftCell="A7" activePane="bottomLeft" state="frozen"/>
      <selection pane="bottomLeft" activeCell="K2" sqref="K1:K1048576"/>
    </sheetView>
  </sheetViews>
  <sheetFormatPr defaultColWidth="14.44140625" defaultRowHeight="15.75" customHeight="1"/>
  <cols>
    <col min="1" max="1" width="13.6640625" customWidth="1"/>
    <col min="2" max="2" width="43.109375" customWidth="1"/>
    <col min="3" max="10" width="11.5546875" customWidth="1"/>
  </cols>
  <sheetData>
    <row r="1" spans="1:10" ht="17.399999999999999">
      <c r="A1" s="44" t="str">
        <f ca="1">CONCATENATE("Attendance Upto ",TEXT(DATE(2017,MONTH(NOW())-1,1),"mmmm")," 2018")</f>
        <v>Attendance Upto January 2018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79.2">
      <c r="A2" s="51" t="s">
        <v>31</v>
      </c>
      <c r="B2" s="1" t="s">
        <v>1</v>
      </c>
      <c r="C2" s="2" t="s">
        <v>32</v>
      </c>
      <c r="D2" s="2" t="s">
        <v>33</v>
      </c>
      <c r="E2" s="2" t="s">
        <v>34</v>
      </c>
      <c r="F2" s="2" t="s">
        <v>34</v>
      </c>
      <c r="G2" s="2" t="s">
        <v>35</v>
      </c>
      <c r="H2" s="2" t="s">
        <v>36</v>
      </c>
      <c r="I2" s="2" t="s">
        <v>37</v>
      </c>
      <c r="J2" s="2" t="s">
        <v>38</v>
      </c>
    </row>
    <row r="3" spans="1:10" ht="17.399999999999999">
      <c r="A3" s="42"/>
      <c r="B3" s="4" t="s">
        <v>9</v>
      </c>
      <c r="C3" s="5" t="s">
        <v>39</v>
      </c>
      <c r="D3" s="5" t="s">
        <v>40</v>
      </c>
      <c r="E3" s="5" t="s">
        <v>39</v>
      </c>
      <c r="F3" s="5" t="s">
        <v>40</v>
      </c>
      <c r="G3" s="5"/>
      <c r="H3" s="5" t="s">
        <v>40</v>
      </c>
      <c r="I3" s="5" t="s">
        <v>39</v>
      </c>
      <c r="J3" s="5" t="s">
        <v>39</v>
      </c>
    </row>
    <row r="4" spans="1:10" ht="17.399999999999999">
      <c r="A4" s="42"/>
      <c r="B4" s="6" t="s">
        <v>14</v>
      </c>
      <c r="C4" s="7" t="str">
        <f ca="1">IFERROR(__xludf.DUMMYFUNCTION("ImportRange(""1-KQbOq_OF8Zvv9s2IwqWuiu36wvu1yoGRpMtGz0uFzc"",""SEM2!H4"")"),"20")</f>
        <v>20</v>
      </c>
      <c r="D4" s="7" t="str">
        <f ca="1">IFERROR(__xludf.DUMMYFUNCTION("ImportRange(""1vFV8Qd6n0MrPHYBeVp1Y_eB_kbiC7J9TT1whrvu4Vkc"",""sem2!N4"")"),"19")</f>
        <v>19</v>
      </c>
      <c r="E4" s="7" t="str">
        <f ca="1">IFERROR(__xludf.DUMMYFUNCTION("ImportRange(""1-KQbOq_OF8Zvv9s2IwqWuiu36wvu1yoGRpMtGz0uFzc"",""SEM2!I4"")"),"5")</f>
        <v>5</v>
      </c>
      <c r="F4" s="7" t="str">
        <f ca="1">IFERROR(__xludf.DUMMYFUNCTION("ImportRange(""1vFV8Qd6n0MrPHYBeVp1Y_eB_kbiC7J9TT1whrvu4Vkc"",""sem2!O4"")"),"11")</f>
        <v>11</v>
      </c>
      <c r="G4" s="7">
        <f t="shared" ref="G4:G5" ca="1" si="0">E4+F4</f>
        <v>16</v>
      </c>
      <c r="H4" s="7" t="str">
        <f ca="1">IFERROR(__xludf.DUMMYFUNCTION("ImportRange(""1vFV8Qd6n0MrPHYBeVp1Y_eB_kbiC7J9TT1whrvu4Vkc"",""sem2!P4"")"),"18")</f>
        <v>18</v>
      </c>
      <c r="I4" s="7" t="str">
        <f ca="1">IFERROR(__xludf.DUMMYFUNCTION("ImportRange(""1-KQbOq_OF8Zvv9s2IwqWuiu36wvu1yoGRpMtGz0uFzc"",""SEM2!J4:K4"")"),"23")</f>
        <v>23</v>
      </c>
      <c r="J4" s="7">
        <v>18</v>
      </c>
    </row>
    <row r="5" spans="1:10" ht="17.399999999999999">
      <c r="A5" s="43"/>
      <c r="B5" s="9" t="s">
        <v>15</v>
      </c>
      <c r="C5" s="10">
        <f t="shared" ref="C5:F5" ca="1" si="1">FLOOR(C4/4,1)</f>
        <v>5</v>
      </c>
      <c r="D5" s="10">
        <f t="shared" ca="1" si="1"/>
        <v>4</v>
      </c>
      <c r="E5" s="10">
        <f t="shared" ca="1" si="1"/>
        <v>1</v>
      </c>
      <c r="F5" s="10">
        <f t="shared" ca="1" si="1"/>
        <v>2</v>
      </c>
      <c r="G5" s="10">
        <f t="shared" ca="1" si="0"/>
        <v>3</v>
      </c>
      <c r="H5" s="10">
        <f t="shared" ref="H5:J5" ca="1" si="2">FLOOR(H4/4,1)</f>
        <v>4</v>
      </c>
      <c r="I5" s="10">
        <f t="shared" ca="1" si="2"/>
        <v>5</v>
      </c>
      <c r="J5" s="10">
        <f t="shared" si="2"/>
        <v>4</v>
      </c>
    </row>
    <row r="6" spans="1:10" ht="17.399999999999999">
      <c r="A6" s="12" t="s">
        <v>16</v>
      </c>
      <c r="B6" s="13" t="s">
        <v>17</v>
      </c>
      <c r="C6" s="50" t="s">
        <v>18</v>
      </c>
      <c r="D6" s="45"/>
      <c r="E6" s="45"/>
      <c r="F6" s="45"/>
      <c r="G6" s="45"/>
      <c r="H6" s="45"/>
      <c r="I6" s="45"/>
      <c r="J6" s="45"/>
    </row>
    <row r="7" spans="1:10" ht="18">
      <c r="A7" s="14">
        <v>2018</v>
      </c>
      <c r="B7" s="15"/>
      <c r="C7" s="16" t="str">
        <f ca="1">IFERROR(__xludf.DUMMYFUNCTION("ImportRange(""1-KQbOq_OF8Zvv9s2IwqWuiu36wvu1yoGRpMtGz0uFzc"",""SEM2!H6:H50"")"),"3")</f>
        <v>3</v>
      </c>
      <c r="D7" s="16" t="str">
        <f ca="1">IFERROR(__xludf.DUMMYFUNCTION("ImportRange(""1vFV8Qd6n0MrPHYBeVp1Y_eB_kbiC7J9TT1whrvu4Vkc"",""sem2!N6:N50"")"),"4")</f>
        <v>4</v>
      </c>
      <c r="E7" s="16" t="str">
        <f ca="1">IFERROR(__xludf.DUMMYFUNCTION("ImportRange(""1-KQbOq_OF8Zvv9s2IwqWuiu36wvu1yoGRpMtGz0uFzc"",""SEM2!I6:I50"")"),"1")</f>
        <v>1</v>
      </c>
      <c r="F7" s="16" t="str">
        <f ca="1">IFERROR(__xludf.DUMMYFUNCTION("ImportRange(""1vFV8Qd6n0MrPHYBeVp1Y_eB_kbiC7J9TT1whrvu4Vkc"",""sem2!O6:O50"")"),"1")</f>
        <v>1</v>
      </c>
      <c r="G7" s="16">
        <f t="shared" ref="G7:G48" ca="1" si="3">E7+F7</f>
        <v>2</v>
      </c>
      <c r="H7" s="16" t="str">
        <f ca="1">IFERROR(__xludf.DUMMYFUNCTION("ImportRange(""1vFV8Qd6n0MrPHYBeVp1Y_eB_kbiC7J9TT1whrvu4Vkc"",""sem2!P6:P50"")"),"5")</f>
        <v>5</v>
      </c>
      <c r="I7" s="16" t="str">
        <f ca="1">IFERROR(__xludf.DUMMYFUNCTION("ImportRange(""1-KQbOq_OF8Zvv9s2IwqWuiu36wvu1yoGRpMtGz0uFzc"",""SEM2!J6:K50"")"),"4")</f>
        <v>4</v>
      </c>
      <c r="J7" s="16">
        <v>8</v>
      </c>
    </row>
    <row r="8" spans="1:10" ht="18">
      <c r="A8" s="14">
        <v>2019</v>
      </c>
      <c r="B8" s="15"/>
      <c r="C8" s="16">
        <v>1</v>
      </c>
      <c r="D8" s="16">
        <v>2</v>
      </c>
      <c r="E8" s="16">
        <v>0</v>
      </c>
      <c r="F8" s="16">
        <v>1</v>
      </c>
      <c r="G8" s="16">
        <f t="shared" si="3"/>
        <v>1</v>
      </c>
      <c r="H8" s="16">
        <v>1</v>
      </c>
      <c r="I8" s="16">
        <v>2</v>
      </c>
      <c r="J8" s="16">
        <v>3</v>
      </c>
    </row>
    <row r="9" spans="1:10" ht="18">
      <c r="A9" s="14">
        <v>2020</v>
      </c>
      <c r="B9" s="15" t="s">
        <v>41</v>
      </c>
      <c r="C9" s="18">
        <v>13</v>
      </c>
      <c r="D9" s="18">
        <v>11</v>
      </c>
      <c r="E9" s="18">
        <v>4</v>
      </c>
      <c r="F9" s="18">
        <v>7</v>
      </c>
      <c r="G9" s="16">
        <f t="shared" si="3"/>
        <v>11</v>
      </c>
      <c r="H9" s="18">
        <v>8</v>
      </c>
      <c r="I9" s="18">
        <v>11</v>
      </c>
      <c r="J9" s="16">
        <v>15</v>
      </c>
    </row>
    <row r="10" spans="1:10" ht="18">
      <c r="A10" s="14">
        <v>2021</v>
      </c>
      <c r="B10" s="15" t="s">
        <v>42</v>
      </c>
      <c r="C10" s="18">
        <v>18</v>
      </c>
      <c r="D10" s="18">
        <v>10</v>
      </c>
      <c r="E10" s="16">
        <v>4</v>
      </c>
      <c r="F10" s="18">
        <v>9</v>
      </c>
      <c r="G10" s="16">
        <f t="shared" si="3"/>
        <v>13</v>
      </c>
      <c r="H10" s="16">
        <v>12</v>
      </c>
      <c r="I10" s="18">
        <v>18</v>
      </c>
      <c r="J10" s="18">
        <v>11</v>
      </c>
    </row>
    <row r="11" spans="1:10" ht="18">
      <c r="A11" s="14">
        <v>2022</v>
      </c>
      <c r="B11" s="15" t="s">
        <v>43</v>
      </c>
      <c r="C11" s="18">
        <v>4</v>
      </c>
      <c r="D11" s="18">
        <v>4</v>
      </c>
      <c r="E11" s="16">
        <v>1</v>
      </c>
      <c r="F11" s="18">
        <v>2</v>
      </c>
      <c r="G11" s="16">
        <f t="shared" si="3"/>
        <v>3</v>
      </c>
      <c r="H11" s="16">
        <v>3</v>
      </c>
      <c r="I11" s="18">
        <v>4</v>
      </c>
      <c r="J11" s="18">
        <v>5</v>
      </c>
    </row>
    <row r="12" spans="1:10" ht="18">
      <c r="A12" s="14">
        <v>2023</v>
      </c>
      <c r="B12" s="15" t="s">
        <v>44</v>
      </c>
      <c r="C12" s="18">
        <v>14</v>
      </c>
      <c r="D12" s="18">
        <v>8</v>
      </c>
      <c r="E12" s="16">
        <v>3</v>
      </c>
      <c r="F12" s="18">
        <v>4</v>
      </c>
      <c r="G12" s="16">
        <f t="shared" si="3"/>
        <v>7</v>
      </c>
      <c r="H12" s="16">
        <v>12</v>
      </c>
      <c r="I12" s="18">
        <v>10</v>
      </c>
      <c r="J12" s="18">
        <v>11</v>
      </c>
    </row>
    <row r="13" spans="1:10" ht="18">
      <c r="A13" s="14">
        <v>2024</v>
      </c>
      <c r="B13" s="15" t="s">
        <v>45</v>
      </c>
      <c r="C13" s="18">
        <v>6</v>
      </c>
      <c r="D13" s="18">
        <v>6</v>
      </c>
      <c r="E13" s="16">
        <v>2</v>
      </c>
      <c r="F13" s="18">
        <v>4</v>
      </c>
      <c r="G13" s="16">
        <f t="shared" si="3"/>
        <v>6</v>
      </c>
      <c r="H13" s="16">
        <v>11</v>
      </c>
      <c r="I13" s="18">
        <v>7</v>
      </c>
      <c r="J13" s="18">
        <v>7</v>
      </c>
    </row>
    <row r="14" spans="1:10" ht="18">
      <c r="A14" s="14">
        <v>2025</v>
      </c>
      <c r="B14" s="15" t="s">
        <v>46</v>
      </c>
      <c r="C14" s="18">
        <v>14</v>
      </c>
      <c r="D14" s="18">
        <v>13</v>
      </c>
      <c r="E14" s="16">
        <v>5</v>
      </c>
      <c r="F14" s="18">
        <v>9</v>
      </c>
      <c r="G14" s="16">
        <f t="shared" si="3"/>
        <v>14</v>
      </c>
      <c r="H14" s="16">
        <v>13</v>
      </c>
      <c r="I14" s="18">
        <v>18</v>
      </c>
      <c r="J14" s="18">
        <v>17</v>
      </c>
    </row>
    <row r="15" spans="1:10" ht="18">
      <c r="A15" s="14">
        <v>2026</v>
      </c>
      <c r="B15" s="15" t="s">
        <v>47</v>
      </c>
      <c r="C15" s="18">
        <v>1</v>
      </c>
      <c r="D15" s="18">
        <v>2</v>
      </c>
      <c r="E15" s="16">
        <v>0</v>
      </c>
      <c r="F15" s="18">
        <v>1</v>
      </c>
      <c r="G15" s="16">
        <f t="shared" si="3"/>
        <v>1</v>
      </c>
      <c r="H15" s="16">
        <v>4</v>
      </c>
      <c r="I15" s="18">
        <v>3</v>
      </c>
      <c r="J15" s="18">
        <v>1</v>
      </c>
    </row>
    <row r="16" spans="1:10" ht="18">
      <c r="A16" s="14">
        <v>2027</v>
      </c>
      <c r="B16" s="15" t="s">
        <v>48</v>
      </c>
      <c r="C16" s="18">
        <v>8</v>
      </c>
      <c r="D16" s="18">
        <v>5</v>
      </c>
      <c r="E16" s="16">
        <v>3</v>
      </c>
      <c r="F16" s="18">
        <v>4</v>
      </c>
      <c r="G16" s="16">
        <f t="shared" si="3"/>
        <v>7</v>
      </c>
      <c r="H16" s="16">
        <v>11</v>
      </c>
      <c r="I16" s="18">
        <v>5</v>
      </c>
      <c r="J16" s="18">
        <v>2</v>
      </c>
    </row>
    <row r="17" spans="1:10" ht="18">
      <c r="A17" s="14">
        <v>2028</v>
      </c>
      <c r="B17" s="15" t="s">
        <v>49</v>
      </c>
      <c r="C17" s="18">
        <v>9</v>
      </c>
      <c r="D17" s="18">
        <v>9</v>
      </c>
      <c r="E17" s="16">
        <v>2</v>
      </c>
      <c r="F17" s="18">
        <v>7</v>
      </c>
      <c r="G17" s="16">
        <f t="shared" si="3"/>
        <v>9</v>
      </c>
      <c r="H17" s="16">
        <v>11</v>
      </c>
      <c r="I17" s="18">
        <v>13</v>
      </c>
      <c r="J17" s="18">
        <v>9</v>
      </c>
    </row>
    <row r="18" spans="1:10" ht="18">
      <c r="A18" s="14">
        <v>2029</v>
      </c>
      <c r="B18" s="15" t="s">
        <v>50</v>
      </c>
      <c r="C18" s="18">
        <v>2</v>
      </c>
      <c r="D18" s="18">
        <v>4</v>
      </c>
      <c r="E18" s="16">
        <v>0</v>
      </c>
      <c r="F18" s="18">
        <v>1</v>
      </c>
      <c r="G18" s="16">
        <f t="shared" si="3"/>
        <v>1</v>
      </c>
      <c r="H18" s="16">
        <v>5</v>
      </c>
      <c r="I18" s="18">
        <v>3</v>
      </c>
      <c r="J18" s="18">
        <v>0</v>
      </c>
    </row>
    <row r="19" spans="1:10" ht="18">
      <c r="A19" s="14">
        <v>2030</v>
      </c>
      <c r="B19" s="15" t="s">
        <v>51</v>
      </c>
      <c r="C19" s="18">
        <v>3</v>
      </c>
      <c r="D19" s="18">
        <v>1</v>
      </c>
      <c r="E19" s="16">
        <v>2</v>
      </c>
      <c r="F19" s="18">
        <v>4</v>
      </c>
      <c r="G19" s="16">
        <f t="shared" si="3"/>
        <v>6</v>
      </c>
      <c r="H19" s="16">
        <v>4</v>
      </c>
      <c r="I19" s="18">
        <v>7</v>
      </c>
      <c r="J19" s="18">
        <v>3</v>
      </c>
    </row>
    <row r="20" spans="1:10" ht="18">
      <c r="A20" s="14">
        <v>2031</v>
      </c>
      <c r="B20" s="15" t="s">
        <v>52</v>
      </c>
      <c r="C20" s="18">
        <v>12</v>
      </c>
      <c r="D20" s="18">
        <v>10</v>
      </c>
      <c r="E20" s="16">
        <v>1</v>
      </c>
      <c r="F20" s="18">
        <v>7</v>
      </c>
      <c r="G20" s="16">
        <f t="shared" si="3"/>
        <v>8</v>
      </c>
      <c r="H20" s="16">
        <v>11</v>
      </c>
      <c r="I20" s="18">
        <v>16</v>
      </c>
      <c r="J20" s="18">
        <v>14</v>
      </c>
    </row>
    <row r="21" spans="1:10" ht="18">
      <c r="A21" s="14">
        <v>2032</v>
      </c>
      <c r="B21" s="15" t="s">
        <v>53</v>
      </c>
      <c r="C21" s="18">
        <v>6</v>
      </c>
      <c r="D21" s="18">
        <v>5</v>
      </c>
      <c r="E21" s="16">
        <v>2</v>
      </c>
      <c r="F21" s="18">
        <v>1</v>
      </c>
      <c r="G21" s="16">
        <f t="shared" si="3"/>
        <v>3</v>
      </c>
      <c r="H21" s="16">
        <v>3</v>
      </c>
      <c r="I21" s="18">
        <v>1</v>
      </c>
      <c r="J21" s="18">
        <v>3</v>
      </c>
    </row>
    <row r="22" spans="1:10" ht="18">
      <c r="A22" s="14">
        <v>2033</v>
      </c>
      <c r="B22" s="15" t="s">
        <v>54</v>
      </c>
      <c r="C22" s="18">
        <v>10</v>
      </c>
      <c r="D22" s="18">
        <v>9</v>
      </c>
      <c r="E22" s="16">
        <v>3</v>
      </c>
      <c r="F22" s="18">
        <v>11</v>
      </c>
      <c r="G22" s="16">
        <f t="shared" si="3"/>
        <v>14</v>
      </c>
      <c r="H22" s="16">
        <v>15</v>
      </c>
      <c r="I22" s="18">
        <v>17</v>
      </c>
      <c r="J22" s="18">
        <v>16</v>
      </c>
    </row>
    <row r="23" spans="1:10" ht="18">
      <c r="A23" s="14">
        <v>2034</v>
      </c>
      <c r="B23" s="15" t="s">
        <v>55</v>
      </c>
      <c r="C23" s="18">
        <v>10</v>
      </c>
      <c r="D23" s="18">
        <v>9</v>
      </c>
      <c r="E23" s="16">
        <v>3</v>
      </c>
      <c r="F23" s="18">
        <v>7</v>
      </c>
      <c r="G23" s="16">
        <f t="shared" si="3"/>
        <v>10</v>
      </c>
      <c r="H23" s="16">
        <v>12</v>
      </c>
      <c r="I23" s="18">
        <v>15</v>
      </c>
      <c r="J23" s="18">
        <v>12</v>
      </c>
    </row>
    <row r="24" spans="1:10" ht="18">
      <c r="A24" s="14">
        <v>2035</v>
      </c>
      <c r="B24" s="15" t="s">
        <v>56</v>
      </c>
      <c r="C24" s="18">
        <v>12</v>
      </c>
      <c r="D24" s="18">
        <v>9</v>
      </c>
      <c r="E24" s="16">
        <v>4</v>
      </c>
      <c r="F24" s="18">
        <v>9</v>
      </c>
      <c r="G24" s="16">
        <f t="shared" si="3"/>
        <v>13</v>
      </c>
      <c r="H24" s="16">
        <v>9</v>
      </c>
      <c r="I24" s="18">
        <v>10</v>
      </c>
      <c r="J24" s="18">
        <v>10</v>
      </c>
    </row>
    <row r="25" spans="1:10" ht="18">
      <c r="A25" s="14">
        <v>2036</v>
      </c>
      <c r="B25" s="15" t="s">
        <v>57</v>
      </c>
      <c r="C25" s="18">
        <v>16</v>
      </c>
      <c r="D25" s="18">
        <v>12</v>
      </c>
      <c r="E25" s="16">
        <v>4</v>
      </c>
      <c r="F25" s="18">
        <v>9</v>
      </c>
      <c r="G25" s="16">
        <f t="shared" si="3"/>
        <v>13</v>
      </c>
      <c r="H25" s="16">
        <v>9</v>
      </c>
      <c r="I25" s="18">
        <v>11</v>
      </c>
      <c r="J25" s="18">
        <v>13</v>
      </c>
    </row>
    <row r="26" spans="1:10" ht="18">
      <c r="A26" s="14">
        <v>2037</v>
      </c>
      <c r="B26" s="15" t="s">
        <v>58</v>
      </c>
      <c r="C26" s="18">
        <v>7</v>
      </c>
      <c r="D26" s="18">
        <v>7</v>
      </c>
      <c r="E26" s="16">
        <v>2</v>
      </c>
      <c r="F26" s="18">
        <v>6</v>
      </c>
      <c r="G26" s="16">
        <f t="shared" si="3"/>
        <v>8</v>
      </c>
      <c r="H26" s="16">
        <v>8</v>
      </c>
      <c r="I26" s="18">
        <v>8</v>
      </c>
      <c r="J26" s="18">
        <v>9</v>
      </c>
    </row>
    <row r="27" spans="1:10" ht="18">
      <c r="A27" s="14">
        <v>2038</v>
      </c>
      <c r="B27" s="15" t="s">
        <v>59</v>
      </c>
      <c r="C27" s="18">
        <v>6</v>
      </c>
      <c r="D27" s="18">
        <v>4</v>
      </c>
      <c r="E27" s="16">
        <v>2</v>
      </c>
      <c r="F27" s="18">
        <v>6</v>
      </c>
      <c r="G27" s="16">
        <f t="shared" si="3"/>
        <v>8</v>
      </c>
      <c r="H27" s="16">
        <v>7</v>
      </c>
      <c r="I27" s="18">
        <v>11</v>
      </c>
      <c r="J27" s="18">
        <v>12</v>
      </c>
    </row>
    <row r="28" spans="1:10" ht="18">
      <c r="A28" s="14">
        <v>2039</v>
      </c>
      <c r="B28" s="15" t="s">
        <v>60</v>
      </c>
      <c r="C28" s="18">
        <v>10</v>
      </c>
      <c r="D28" s="18">
        <v>9</v>
      </c>
      <c r="E28" s="16">
        <v>3</v>
      </c>
      <c r="F28" s="18">
        <v>7</v>
      </c>
      <c r="G28" s="16">
        <f t="shared" si="3"/>
        <v>10</v>
      </c>
      <c r="H28" s="16">
        <v>10</v>
      </c>
      <c r="I28" s="18">
        <v>12</v>
      </c>
      <c r="J28" s="18">
        <v>9</v>
      </c>
    </row>
    <row r="29" spans="1:10" ht="18">
      <c r="A29" s="14">
        <v>2040</v>
      </c>
      <c r="B29" s="15" t="s">
        <v>61</v>
      </c>
      <c r="C29" s="18">
        <v>5</v>
      </c>
      <c r="D29" s="18">
        <v>7</v>
      </c>
      <c r="E29" s="16">
        <v>1</v>
      </c>
      <c r="F29" s="18">
        <v>6</v>
      </c>
      <c r="G29" s="16">
        <f t="shared" si="3"/>
        <v>7</v>
      </c>
      <c r="H29" s="16">
        <v>7</v>
      </c>
      <c r="I29" s="18">
        <v>8</v>
      </c>
      <c r="J29" s="18">
        <v>4</v>
      </c>
    </row>
    <row r="30" spans="1:10" ht="18">
      <c r="A30" s="14">
        <v>2041</v>
      </c>
      <c r="B30" s="15" t="s">
        <v>62</v>
      </c>
      <c r="C30" s="18">
        <v>20</v>
      </c>
      <c r="D30" s="18">
        <v>19</v>
      </c>
      <c r="E30" s="16">
        <v>5</v>
      </c>
      <c r="F30" s="18">
        <v>11</v>
      </c>
      <c r="G30" s="16">
        <f t="shared" si="3"/>
        <v>16</v>
      </c>
      <c r="H30" s="16">
        <v>18</v>
      </c>
      <c r="I30" s="18">
        <v>23</v>
      </c>
      <c r="J30" s="18">
        <v>18</v>
      </c>
    </row>
    <row r="31" spans="1:10" ht="18">
      <c r="A31" s="14">
        <v>2042</v>
      </c>
      <c r="B31" s="15" t="s">
        <v>63</v>
      </c>
      <c r="C31" s="18">
        <v>11</v>
      </c>
      <c r="D31" s="18">
        <v>11</v>
      </c>
      <c r="E31" s="16">
        <v>1</v>
      </c>
      <c r="F31" s="18">
        <v>5</v>
      </c>
      <c r="G31" s="16">
        <f t="shared" si="3"/>
        <v>6</v>
      </c>
      <c r="H31" s="16">
        <v>12</v>
      </c>
      <c r="I31" s="18">
        <v>15</v>
      </c>
      <c r="J31" s="18">
        <v>14</v>
      </c>
    </row>
    <row r="32" spans="1:10" ht="18">
      <c r="A32" s="14">
        <v>2043</v>
      </c>
      <c r="B32" s="15" t="s">
        <v>64</v>
      </c>
      <c r="C32" s="18">
        <v>16</v>
      </c>
      <c r="D32" s="18">
        <v>18</v>
      </c>
      <c r="E32" s="16">
        <v>4</v>
      </c>
      <c r="F32" s="18">
        <v>8</v>
      </c>
      <c r="G32" s="16">
        <f t="shared" si="3"/>
        <v>12</v>
      </c>
      <c r="H32" s="16">
        <v>17</v>
      </c>
      <c r="I32" s="18">
        <v>19</v>
      </c>
      <c r="J32" s="18">
        <v>16</v>
      </c>
    </row>
    <row r="33" spans="1:10" ht="18">
      <c r="A33" s="14">
        <v>2044</v>
      </c>
      <c r="B33" s="15" t="s">
        <v>65</v>
      </c>
      <c r="C33" s="18">
        <v>5</v>
      </c>
      <c r="D33" s="18">
        <v>9</v>
      </c>
      <c r="E33" s="16">
        <v>1</v>
      </c>
      <c r="F33" s="18">
        <v>2</v>
      </c>
      <c r="G33" s="16">
        <f t="shared" si="3"/>
        <v>3</v>
      </c>
      <c r="H33" s="16">
        <v>3</v>
      </c>
      <c r="I33" s="18">
        <v>6</v>
      </c>
      <c r="J33" s="18">
        <v>6</v>
      </c>
    </row>
    <row r="34" spans="1:10" ht="18">
      <c r="A34" s="14">
        <v>2045</v>
      </c>
      <c r="B34" s="15" t="s">
        <v>66</v>
      </c>
      <c r="C34" s="18">
        <v>14</v>
      </c>
      <c r="D34" s="18">
        <v>10</v>
      </c>
      <c r="E34" s="16">
        <v>4</v>
      </c>
      <c r="F34" s="18">
        <v>6</v>
      </c>
      <c r="G34" s="16">
        <f t="shared" si="3"/>
        <v>10</v>
      </c>
      <c r="H34" s="16">
        <v>10</v>
      </c>
      <c r="I34" s="18">
        <v>16</v>
      </c>
      <c r="J34" s="18">
        <v>15</v>
      </c>
    </row>
    <row r="35" spans="1:10" ht="18">
      <c r="A35" s="14">
        <v>2046</v>
      </c>
      <c r="B35" s="15" t="s">
        <v>67</v>
      </c>
      <c r="C35" s="18">
        <v>14</v>
      </c>
      <c r="D35" s="18">
        <v>7</v>
      </c>
      <c r="E35" s="16">
        <v>3</v>
      </c>
      <c r="F35" s="18">
        <v>5</v>
      </c>
      <c r="G35" s="16">
        <f t="shared" si="3"/>
        <v>8</v>
      </c>
      <c r="H35" s="16">
        <v>10</v>
      </c>
      <c r="I35" s="18">
        <v>8</v>
      </c>
      <c r="J35" s="18">
        <v>9</v>
      </c>
    </row>
    <row r="36" spans="1:10" ht="18">
      <c r="A36" s="14">
        <v>2047</v>
      </c>
      <c r="B36" s="15" t="s">
        <v>68</v>
      </c>
      <c r="C36" s="18">
        <v>3</v>
      </c>
      <c r="D36" s="18">
        <v>3</v>
      </c>
      <c r="E36" s="16">
        <v>1</v>
      </c>
      <c r="F36" s="18">
        <v>1</v>
      </c>
      <c r="G36" s="16">
        <f t="shared" si="3"/>
        <v>2</v>
      </c>
      <c r="H36" s="16">
        <v>2</v>
      </c>
      <c r="I36" s="18">
        <v>1</v>
      </c>
      <c r="J36" s="18">
        <v>2</v>
      </c>
    </row>
    <row r="37" spans="1:10" ht="18">
      <c r="A37" s="14">
        <v>2048</v>
      </c>
      <c r="B37" s="15" t="s">
        <v>69</v>
      </c>
      <c r="C37" s="18">
        <v>5</v>
      </c>
      <c r="D37" s="18">
        <v>7</v>
      </c>
      <c r="E37" s="16">
        <v>1</v>
      </c>
      <c r="F37" s="18">
        <v>2</v>
      </c>
      <c r="G37" s="16">
        <f t="shared" si="3"/>
        <v>3</v>
      </c>
      <c r="H37" s="16">
        <v>4</v>
      </c>
      <c r="I37" s="18">
        <v>6</v>
      </c>
      <c r="J37" s="18">
        <v>8</v>
      </c>
    </row>
    <row r="38" spans="1:10" ht="18">
      <c r="A38" s="14">
        <v>2049</v>
      </c>
      <c r="B38" s="15" t="s">
        <v>70</v>
      </c>
      <c r="C38" s="18">
        <v>2</v>
      </c>
      <c r="D38" s="18">
        <v>3</v>
      </c>
      <c r="E38" s="16">
        <v>1</v>
      </c>
      <c r="F38" s="18">
        <v>1</v>
      </c>
      <c r="G38" s="16">
        <f t="shared" si="3"/>
        <v>2</v>
      </c>
      <c r="H38" s="16">
        <v>6</v>
      </c>
      <c r="I38" s="18">
        <v>2</v>
      </c>
      <c r="J38" s="18">
        <v>0</v>
      </c>
    </row>
    <row r="39" spans="1:10" ht="18">
      <c r="A39" s="14">
        <v>2050</v>
      </c>
      <c r="B39" s="15" t="s">
        <v>71</v>
      </c>
      <c r="C39" s="18">
        <v>5</v>
      </c>
      <c r="D39" s="18">
        <v>10</v>
      </c>
      <c r="E39" s="16">
        <v>3</v>
      </c>
      <c r="F39" s="18">
        <v>2</v>
      </c>
      <c r="G39" s="16">
        <f t="shared" si="3"/>
        <v>5</v>
      </c>
      <c r="H39" s="16">
        <v>6</v>
      </c>
      <c r="I39" s="18">
        <v>6</v>
      </c>
      <c r="J39" s="18">
        <v>5</v>
      </c>
    </row>
    <row r="40" spans="1:10" ht="18">
      <c r="A40" s="14">
        <v>2051</v>
      </c>
      <c r="B40" s="15"/>
      <c r="C40" s="18">
        <v>8</v>
      </c>
      <c r="D40" s="18">
        <v>6</v>
      </c>
      <c r="E40" s="16">
        <v>2</v>
      </c>
      <c r="F40" s="18">
        <v>4</v>
      </c>
      <c r="G40" s="16">
        <f t="shared" si="3"/>
        <v>6</v>
      </c>
      <c r="H40" s="16">
        <v>6</v>
      </c>
      <c r="I40" s="18">
        <v>5</v>
      </c>
      <c r="J40" s="18">
        <v>6</v>
      </c>
    </row>
    <row r="41" spans="1:10" ht="18">
      <c r="A41" s="14">
        <v>2052</v>
      </c>
      <c r="B41" s="15"/>
      <c r="C41" s="18">
        <v>15</v>
      </c>
      <c r="D41" s="18">
        <v>13</v>
      </c>
      <c r="E41" s="16">
        <v>3</v>
      </c>
      <c r="F41" s="18">
        <v>10</v>
      </c>
      <c r="G41" s="16">
        <f t="shared" si="3"/>
        <v>13</v>
      </c>
      <c r="H41" s="16">
        <v>11</v>
      </c>
      <c r="I41" s="18">
        <v>19</v>
      </c>
      <c r="J41" s="18">
        <v>17</v>
      </c>
    </row>
    <row r="42" spans="1:10" ht="18">
      <c r="A42" s="14">
        <f t="shared" ref="A42:A48" si="4">A41+1</f>
        <v>2053</v>
      </c>
      <c r="B42" s="15"/>
      <c r="C42" s="18">
        <v>8</v>
      </c>
      <c r="D42" s="18">
        <v>7</v>
      </c>
      <c r="E42" s="16">
        <v>1</v>
      </c>
      <c r="F42" s="18">
        <v>5</v>
      </c>
      <c r="G42" s="16">
        <f t="shared" si="3"/>
        <v>6</v>
      </c>
      <c r="H42" s="16">
        <v>5</v>
      </c>
      <c r="I42" s="18">
        <v>8</v>
      </c>
      <c r="J42" s="18">
        <v>8</v>
      </c>
    </row>
    <row r="43" spans="1:10" ht="18">
      <c r="A43" s="14">
        <f t="shared" si="4"/>
        <v>2054</v>
      </c>
      <c r="B43" s="15"/>
      <c r="C43" s="18">
        <v>9</v>
      </c>
      <c r="D43" s="18">
        <v>7</v>
      </c>
      <c r="E43" s="16">
        <v>1</v>
      </c>
      <c r="F43" s="18">
        <v>5</v>
      </c>
      <c r="G43" s="16">
        <f t="shared" si="3"/>
        <v>6</v>
      </c>
      <c r="H43" s="16">
        <v>6</v>
      </c>
      <c r="I43" s="18">
        <v>9</v>
      </c>
      <c r="J43" s="18">
        <v>9</v>
      </c>
    </row>
    <row r="44" spans="1:10" ht="18">
      <c r="A44" s="14">
        <f t="shared" si="4"/>
        <v>2055</v>
      </c>
      <c r="B44" s="15"/>
      <c r="C44" s="18">
        <v>12</v>
      </c>
      <c r="D44" s="18">
        <v>7</v>
      </c>
      <c r="E44" s="16">
        <v>4</v>
      </c>
      <c r="F44" s="18">
        <v>7</v>
      </c>
      <c r="G44" s="16">
        <f t="shared" si="3"/>
        <v>11</v>
      </c>
      <c r="H44" s="16">
        <v>8</v>
      </c>
      <c r="I44" s="18">
        <v>9</v>
      </c>
      <c r="J44" s="18">
        <v>8</v>
      </c>
    </row>
    <row r="45" spans="1:10" ht="18">
      <c r="A45" s="14">
        <f t="shared" si="4"/>
        <v>2056</v>
      </c>
      <c r="B45" s="15"/>
      <c r="C45" s="18">
        <v>20</v>
      </c>
      <c r="D45" s="18">
        <v>19</v>
      </c>
      <c r="E45" s="16">
        <v>5</v>
      </c>
      <c r="F45" s="18">
        <v>11</v>
      </c>
      <c r="G45" s="16">
        <f t="shared" si="3"/>
        <v>16</v>
      </c>
      <c r="H45" s="16">
        <v>8</v>
      </c>
      <c r="I45" s="18">
        <v>23</v>
      </c>
      <c r="J45" s="18">
        <v>18</v>
      </c>
    </row>
    <row r="46" spans="1:10" ht="18">
      <c r="A46" s="14">
        <f t="shared" si="4"/>
        <v>2057</v>
      </c>
      <c r="B46" s="15"/>
      <c r="C46" s="18">
        <v>12</v>
      </c>
      <c r="D46" s="18">
        <v>11</v>
      </c>
      <c r="E46" s="16">
        <v>0</v>
      </c>
      <c r="F46" s="18">
        <v>9</v>
      </c>
      <c r="G46" s="16">
        <f t="shared" si="3"/>
        <v>9</v>
      </c>
      <c r="H46" s="16">
        <v>7</v>
      </c>
      <c r="I46" s="18">
        <v>16</v>
      </c>
      <c r="J46" s="18">
        <v>14</v>
      </c>
    </row>
    <row r="47" spans="1:10" ht="18">
      <c r="A47" s="14">
        <f t="shared" si="4"/>
        <v>2058</v>
      </c>
      <c r="B47" s="15"/>
      <c r="C47" s="18">
        <v>7</v>
      </c>
      <c r="D47" s="18">
        <v>8</v>
      </c>
      <c r="E47" s="16">
        <v>3</v>
      </c>
      <c r="F47" s="18">
        <v>6</v>
      </c>
      <c r="G47" s="16">
        <f t="shared" si="3"/>
        <v>9</v>
      </c>
      <c r="H47" s="16">
        <v>6</v>
      </c>
      <c r="I47" s="18">
        <v>11</v>
      </c>
      <c r="J47" s="18">
        <v>12</v>
      </c>
    </row>
    <row r="48" spans="1:10" ht="18">
      <c r="A48" s="14">
        <f t="shared" si="4"/>
        <v>2059</v>
      </c>
      <c r="B48" s="15"/>
      <c r="C48" s="18">
        <v>20</v>
      </c>
      <c r="D48" s="18">
        <v>19</v>
      </c>
      <c r="E48" s="16">
        <v>5</v>
      </c>
      <c r="F48" s="18">
        <v>11</v>
      </c>
      <c r="G48" s="16">
        <f t="shared" si="3"/>
        <v>16</v>
      </c>
      <c r="H48" s="16">
        <v>18</v>
      </c>
      <c r="I48" s="18">
        <v>23</v>
      </c>
      <c r="J48" s="18">
        <v>18</v>
      </c>
    </row>
    <row r="49" spans="1:1" ht="13.2">
      <c r="A49" s="19"/>
    </row>
    <row r="50" spans="1:1" ht="13.2">
      <c r="A50" s="19"/>
    </row>
    <row r="51" spans="1:1" ht="13.2">
      <c r="A51" s="19"/>
    </row>
    <row r="52" spans="1:1" ht="13.2">
      <c r="A52" s="19"/>
    </row>
    <row r="53" spans="1:1" ht="13.2">
      <c r="A53" s="19"/>
    </row>
    <row r="54" spans="1:1" ht="13.2">
      <c r="A54" s="19"/>
    </row>
    <row r="55" spans="1:1" ht="13.2">
      <c r="A55" s="19"/>
    </row>
    <row r="56" spans="1:1" ht="13.2">
      <c r="A56" s="19"/>
    </row>
    <row r="57" spans="1:1" ht="13.2">
      <c r="A57" s="19"/>
    </row>
    <row r="58" spans="1:1" ht="13.2">
      <c r="A58" s="19"/>
    </row>
    <row r="59" spans="1:1" ht="13.2">
      <c r="A59" s="19"/>
    </row>
    <row r="60" spans="1:1" ht="13.2">
      <c r="A60" s="19"/>
    </row>
    <row r="61" spans="1:1" ht="13.2">
      <c r="A61" s="19"/>
    </row>
    <row r="62" spans="1:1" ht="13.2">
      <c r="A62" s="19"/>
    </row>
    <row r="63" spans="1:1" ht="13.2">
      <c r="A63" s="19"/>
    </row>
    <row r="64" spans="1:1" ht="13.2">
      <c r="A64" s="19"/>
    </row>
    <row r="65" spans="1:1" ht="13.2">
      <c r="A65" s="19"/>
    </row>
    <row r="66" spans="1:1" ht="13.2">
      <c r="A66" s="19"/>
    </row>
    <row r="67" spans="1:1" ht="13.2">
      <c r="A67" s="19"/>
    </row>
    <row r="68" spans="1:1" ht="13.2">
      <c r="A68" s="19"/>
    </row>
    <row r="69" spans="1:1" ht="13.2">
      <c r="A69" s="19"/>
    </row>
    <row r="70" spans="1:1" ht="13.2">
      <c r="A70" s="19"/>
    </row>
    <row r="71" spans="1:1" ht="13.2">
      <c r="A71" s="19"/>
    </row>
    <row r="72" spans="1:1" ht="13.2">
      <c r="A72" s="19"/>
    </row>
    <row r="73" spans="1:1" ht="13.2">
      <c r="A73" s="19"/>
    </row>
    <row r="74" spans="1:1" ht="13.2">
      <c r="A74" s="19"/>
    </row>
    <row r="75" spans="1:1" ht="13.2">
      <c r="A75" s="19"/>
    </row>
    <row r="76" spans="1:1" ht="13.2">
      <c r="A76" s="19"/>
    </row>
    <row r="77" spans="1:1" ht="13.2">
      <c r="A77" s="19"/>
    </row>
    <row r="78" spans="1:1" ht="13.2">
      <c r="A78" s="19"/>
    </row>
    <row r="79" spans="1:1" ht="13.2">
      <c r="A79" s="19"/>
    </row>
    <row r="80" spans="1:1" ht="13.2">
      <c r="A80" s="19"/>
    </row>
    <row r="81" spans="1:1" ht="13.2">
      <c r="A81" s="19"/>
    </row>
    <row r="82" spans="1:1" ht="13.2">
      <c r="A82" s="19"/>
    </row>
    <row r="83" spans="1:1" ht="13.2">
      <c r="A83" s="19"/>
    </row>
    <row r="84" spans="1:1" ht="13.2">
      <c r="A84" s="19"/>
    </row>
    <row r="85" spans="1:1" ht="13.2">
      <c r="A85" s="19"/>
    </row>
    <row r="86" spans="1:1" ht="13.2">
      <c r="A86" s="19"/>
    </row>
    <row r="87" spans="1:1" ht="13.2">
      <c r="A87" s="19"/>
    </row>
    <row r="88" spans="1:1" ht="13.2">
      <c r="A88" s="19"/>
    </row>
    <row r="89" spans="1:1" ht="13.2">
      <c r="A89" s="19"/>
    </row>
    <row r="90" spans="1:1" ht="13.2">
      <c r="A90" s="19"/>
    </row>
    <row r="91" spans="1:1" ht="13.2">
      <c r="A91" s="19"/>
    </row>
    <row r="92" spans="1:1" ht="13.2">
      <c r="A92" s="19"/>
    </row>
    <row r="93" spans="1:1" ht="13.2">
      <c r="A93" s="19"/>
    </row>
    <row r="94" spans="1:1" ht="13.2">
      <c r="A94" s="19"/>
    </row>
    <row r="95" spans="1:1" ht="13.2">
      <c r="A95" s="19"/>
    </row>
    <row r="96" spans="1:1" ht="13.2">
      <c r="A96" s="19"/>
    </row>
    <row r="97" spans="1:1" ht="13.2">
      <c r="A97" s="19"/>
    </row>
    <row r="98" spans="1:1" ht="13.2">
      <c r="A98" s="19"/>
    </row>
    <row r="99" spans="1:1" ht="13.2">
      <c r="A99" s="19"/>
    </row>
    <row r="100" spans="1:1" ht="13.2">
      <c r="A100" s="19"/>
    </row>
    <row r="101" spans="1:1" ht="13.2">
      <c r="A101" s="19"/>
    </row>
    <row r="102" spans="1:1" ht="13.2">
      <c r="A102" s="19"/>
    </row>
    <row r="103" spans="1:1" ht="13.2">
      <c r="A103" s="19"/>
    </row>
    <row r="104" spans="1:1" ht="13.2">
      <c r="A104" s="19"/>
    </row>
    <row r="105" spans="1:1" ht="13.2">
      <c r="A105" s="19"/>
    </row>
    <row r="106" spans="1:1" ht="13.2">
      <c r="A106" s="19"/>
    </row>
    <row r="107" spans="1:1" ht="13.2">
      <c r="A107" s="19"/>
    </row>
    <row r="108" spans="1:1" ht="13.2">
      <c r="A108" s="19"/>
    </row>
    <row r="109" spans="1:1" ht="13.2">
      <c r="A109" s="19"/>
    </row>
    <row r="110" spans="1:1" ht="13.2">
      <c r="A110" s="19"/>
    </row>
    <row r="111" spans="1:1" ht="13.2">
      <c r="A111" s="19"/>
    </row>
    <row r="112" spans="1:1" ht="13.2">
      <c r="A112" s="19"/>
    </row>
    <row r="113" spans="1:1" ht="13.2">
      <c r="A113" s="19"/>
    </row>
    <row r="114" spans="1:1" ht="13.2">
      <c r="A114" s="19"/>
    </row>
    <row r="115" spans="1:1" ht="13.2">
      <c r="A115" s="19"/>
    </row>
    <row r="116" spans="1:1" ht="13.2">
      <c r="A116" s="19"/>
    </row>
    <row r="117" spans="1:1" ht="13.2">
      <c r="A117" s="19"/>
    </row>
    <row r="118" spans="1:1" ht="13.2">
      <c r="A118" s="19"/>
    </row>
    <row r="119" spans="1:1" ht="13.2">
      <c r="A119" s="19"/>
    </row>
    <row r="120" spans="1:1" ht="13.2">
      <c r="A120" s="19"/>
    </row>
    <row r="121" spans="1:1" ht="13.2">
      <c r="A121" s="19"/>
    </row>
    <row r="122" spans="1:1" ht="13.2">
      <c r="A122" s="19"/>
    </row>
    <row r="123" spans="1:1" ht="13.2">
      <c r="A123" s="19"/>
    </row>
    <row r="124" spans="1:1" ht="13.2">
      <c r="A124" s="19"/>
    </row>
    <row r="125" spans="1:1" ht="13.2">
      <c r="A125" s="19"/>
    </row>
    <row r="126" spans="1:1" ht="13.2">
      <c r="A126" s="19"/>
    </row>
    <row r="127" spans="1:1" ht="13.2">
      <c r="A127" s="19"/>
    </row>
    <row r="128" spans="1:1" ht="13.2">
      <c r="A128" s="19"/>
    </row>
    <row r="129" spans="1:1" ht="13.2">
      <c r="A129" s="19"/>
    </row>
    <row r="130" spans="1:1" ht="13.2">
      <c r="A130" s="19"/>
    </row>
    <row r="131" spans="1:1" ht="13.2">
      <c r="A131" s="19"/>
    </row>
    <row r="132" spans="1:1" ht="13.2">
      <c r="A132" s="19"/>
    </row>
    <row r="133" spans="1:1" ht="13.2">
      <c r="A133" s="19"/>
    </row>
    <row r="134" spans="1:1" ht="13.2">
      <c r="A134" s="19"/>
    </row>
    <row r="135" spans="1:1" ht="13.2">
      <c r="A135" s="19"/>
    </row>
    <row r="136" spans="1:1" ht="13.2">
      <c r="A136" s="19"/>
    </row>
    <row r="137" spans="1:1" ht="13.2">
      <c r="A137" s="19"/>
    </row>
    <row r="138" spans="1:1" ht="13.2">
      <c r="A138" s="19"/>
    </row>
    <row r="139" spans="1:1" ht="13.2">
      <c r="A139" s="19"/>
    </row>
    <row r="140" spans="1:1" ht="13.2">
      <c r="A140" s="19"/>
    </row>
    <row r="141" spans="1:1" ht="13.2">
      <c r="A141" s="19"/>
    </row>
    <row r="142" spans="1:1" ht="13.2">
      <c r="A142" s="19"/>
    </row>
    <row r="143" spans="1:1" ht="13.2">
      <c r="A143" s="19"/>
    </row>
    <row r="144" spans="1:1" ht="13.2">
      <c r="A144" s="19"/>
    </row>
    <row r="145" spans="1:1" ht="13.2">
      <c r="A145" s="19"/>
    </row>
    <row r="146" spans="1:1" ht="13.2">
      <c r="A146" s="19"/>
    </row>
    <row r="147" spans="1:1" ht="13.2">
      <c r="A147" s="19"/>
    </row>
    <row r="148" spans="1:1" ht="13.2">
      <c r="A148" s="19"/>
    </row>
    <row r="149" spans="1:1" ht="13.2">
      <c r="A149" s="19"/>
    </row>
    <row r="150" spans="1:1" ht="13.2">
      <c r="A150" s="19"/>
    </row>
    <row r="151" spans="1:1" ht="13.2">
      <c r="A151" s="19"/>
    </row>
    <row r="152" spans="1:1" ht="13.2">
      <c r="A152" s="19"/>
    </row>
    <row r="153" spans="1:1" ht="13.2">
      <c r="A153" s="19"/>
    </row>
    <row r="154" spans="1:1" ht="13.2">
      <c r="A154" s="19"/>
    </row>
    <row r="155" spans="1:1" ht="13.2">
      <c r="A155" s="19"/>
    </row>
    <row r="156" spans="1:1" ht="13.2">
      <c r="A156" s="19"/>
    </row>
    <row r="157" spans="1:1" ht="13.2">
      <c r="A157" s="19"/>
    </row>
    <row r="158" spans="1:1" ht="13.2">
      <c r="A158" s="19"/>
    </row>
    <row r="159" spans="1:1" ht="13.2">
      <c r="A159" s="19"/>
    </row>
    <row r="160" spans="1:1" ht="13.2">
      <c r="A160" s="19"/>
    </row>
    <row r="161" spans="1:1" ht="13.2">
      <c r="A161" s="19"/>
    </row>
    <row r="162" spans="1:1" ht="13.2">
      <c r="A162" s="19"/>
    </row>
    <row r="163" spans="1:1" ht="13.2">
      <c r="A163" s="19"/>
    </row>
    <row r="164" spans="1:1" ht="13.2">
      <c r="A164" s="19"/>
    </row>
    <row r="165" spans="1:1" ht="13.2">
      <c r="A165" s="19"/>
    </row>
    <row r="166" spans="1:1" ht="13.2">
      <c r="A166" s="19"/>
    </row>
    <row r="167" spans="1:1" ht="13.2">
      <c r="A167" s="19"/>
    </row>
    <row r="168" spans="1:1" ht="13.2">
      <c r="A168" s="19"/>
    </row>
    <row r="169" spans="1:1" ht="13.2">
      <c r="A169" s="19"/>
    </row>
    <row r="170" spans="1:1" ht="13.2">
      <c r="A170" s="19"/>
    </row>
    <row r="171" spans="1:1" ht="13.2">
      <c r="A171" s="19"/>
    </row>
    <row r="172" spans="1:1" ht="13.2">
      <c r="A172" s="19"/>
    </row>
    <row r="173" spans="1:1" ht="13.2">
      <c r="A173" s="19"/>
    </row>
    <row r="174" spans="1:1" ht="13.2">
      <c r="A174" s="19"/>
    </row>
    <row r="175" spans="1:1" ht="13.2">
      <c r="A175" s="19"/>
    </row>
    <row r="176" spans="1:1" ht="13.2">
      <c r="A176" s="19"/>
    </row>
    <row r="177" spans="1:1" ht="13.2">
      <c r="A177" s="19"/>
    </row>
    <row r="178" spans="1:1" ht="13.2">
      <c r="A178" s="19"/>
    </row>
    <row r="179" spans="1:1" ht="13.2">
      <c r="A179" s="19"/>
    </row>
    <row r="180" spans="1:1" ht="13.2">
      <c r="A180" s="19"/>
    </row>
    <row r="181" spans="1:1" ht="13.2">
      <c r="A181" s="19"/>
    </row>
    <row r="182" spans="1:1" ht="13.2">
      <c r="A182" s="19"/>
    </row>
    <row r="183" spans="1:1" ht="13.2">
      <c r="A183" s="19"/>
    </row>
    <row r="184" spans="1:1" ht="13.2">
      <c r="A184" s="19"/>
    </row>
    <row r="185" spans="1:1" ht="13.2">
      <c r="A185" s="19"/>
    </row>
    <row r="186" spans="1:1" ht="13.2">
      <c r="A186" s="19"/>
    </row>
    <row r="187" spans="1:1" ht="13.2">
      <c r="A187" s="19"/>
    </row>
    <row r="188" spans="1:1" ht="13.2">
      <c r="A188" s="19"/>
    </row>
    <row r="189" spans="1:1" ht="13.2">
      <c r="A189" s="19"/>
    </row>
    <row r="190" spans="1:1" ht="13.2">
      <c r="A190" s="19"/>
    </row>
    <row r="191" spans="1:1" ht="13.2">
      <c r="A191" s="19"/>
    </row>
    <row r="192" spans="1:1" ht="13.2">
      <c r="A192" s="19"/>
    </row>
    <row r="193" spans="1:1" ht="13.2">
      <c r="A193" s="19"/>
    </row>
    <row r="194" spans="1:1" ht="13.2">
      <c r="A194" s="19"/>
    </row>
    <row r="195" spans="1:1" ht="13.2">
      <c r="A195" s="19"/>
    </row>
    <row r="196" spans="1:1" ht="13.2">
      <c r="A196" s="19"/>
    </row>
    <row r="197" spans="1:1" ht="13.2">
      <c r="A197" s="19"/>
    </row>
    <row r="198" spans="1:1" ht="13.2">
      <c r="A198" s="19"/>
    </row>
    <row r="199" spans="1:1" ht="13.2">
      <c r="A199" s="19"/>
    </row>
    <row r="200" spans="1:1" ht="13.2">
      <c r="A200" s="19"/>
    </row>
    <row r="201" spans="1:1" ht="13.2">
      <c r="A201" s="19"/>
    </row>
    <row r="202" spans="1:1" ht="13.2">
      <c r="A202" s="19"/>
    </row>
    <row r="203" spans="1:1" ht="13.2">
      <c r="A203" s="19"/>
    </row>
    <row r="204" spans="1:1" ht="13.2">
      <c r="A204" s="19"/>
    </row>
    <row r="205" spans="1:1" ht="13.2">
      <c r="A205" s="19"/>
    </row>
    <row r="206" spans="1:1" ht="13.2">
      <c r="A206" s="19"/>
    </row>
    <row r="207" spans="1:1" ht="13.2">
      <c r="A207" s="19"/>
    </row>
    <row r="208" spans="1:1" ht="13.2">
      <c r="A208" s="19"/>
    </row>
    <row r="209" spans="1:1" ht="13.2">
      <c r="A209" s="19"/>
    </row>
    <row r="210" spans="1:1" ht="13.2">
      <c r="A210" s="19"/>
    </row>
    <row r="211" spans="1:1" ht="13.2">
      <c r="A211" s="19"/>
    </row>
    <row r="212" spans="1:1" ht="13.2">
      <c r="A212" s="19"/>
    </row>
    <row r="213" spans="1:1" ht="13.2">
      <c r="A213" s="19"/>
    </row>
    <row r="214" spans="1:1" ht="13.2">
      <c r="A214" s="19"/>
    </row>
    <row r="215" spans="1:1" ht="13.2">
      <c r="A215" s="19"/>
    </row>
    <row r="216" spans="1:1" ht="13.2">
      <c r="A216" s="19"/>
    </row>
    <row r="217" spans="1:1" ht="13.2">
      <c r="A217" s="19"/>
    </row>
    <row r="218" spans="1:1" ht="13.2">
      <c r="A218" s="19"/>
    </row>
    <row r="219" spans="1:1" ht="13.2">
      <c r="A219" s="19"/>
    </row>
    <row r="220" spans="1:1" ht="13.2">
      <c r="A220" s="19"/>
    </row>
    <row r="221" spans="1:1" ht="13.2">
      <c r="A221" s="19"/>
    </row>
    <row r="222" spans="1:1" ht="13.2">
      <c r="A222" s="19"/>
    </row>
    <row r="223" spans="1:1" ht="13.2">
      <c r="A223" s="19"/>
    </row>
    <row r="224" spans="1:1" ht="13.2">
      <c r="A224" s="19"/>
    </row>
    <row r="225" spans="1:1" ht="13.2">
      <c r="A225" s="19"/>
    </row>
    <row r="226" spans="1:1" ht="13.2">
      <c r="A226" s="19"/>
    </row>
    <row r="227" spans="1:1" ht="13.2">
      <c r="A227" s="19"/>
    </row>
    <row r="228" spans="1:1" ht="13.2">
      <c r="A228" s="19"/>
    </row>
    <row r="229" spans="1:1" ht="13.2">
      <c r="A229" s="19"/>
    </row>
    <row r="230" spans="1:1" ht="13.2">
      <c r="A230" s="19"/>
    </row>
    <row r="231" spans="1:1" ht="13.2">
      <c r="A231" s="19"/>
    </row>
    <row r="232" spans="1:1" ht="13.2">
      <c r="A232" s="19"/>
    </row>
    <row r="233" spans="1:1" ht="13.2">
      <c r="A233" s="19"/>
    </row>
    <row r="234" spans="1:1" ht="13.2">
      <c r="A234" s="19"/>
    </row>
    <row r="235" spans="1:1" ht="13.2">
      <c r="A235" s="19"/>
    </row>
    <row r="236" spans="1:1" ht="13.2">
      <c r="A236" s="19"/>
    </row>
    <row r="237" spans="1:1" ht="13.2">
      <c r="A237" s="19"/>
    </row>
    <row r="238" spans="1:1" ht="13.2">
      <c r="A238" s="19"/>
    </row>
    <row r="239" spans="1:1" ht="13.2">
      <c r="A239" s="19"/>
    </row>
    <row r="240" spans="1:1" ht="13.2">
      <c r="A240" s="19"/>
    </row>
    <row r="241" spans="1:1" ht="13.2">
      <c r="A241" s="19"/>
    </row>
    <row r="242" spans="1:1" ht="13.2">
      <c r="A242" s="19"/>
    </row>
    <row r="243" spans="1:1" ht="13.2">
      <c r="A243" s="19"/>
    </row>
    <row r="244" spans="1:1" ht="13.2">
      <c r="A244" s="19"/>
    </row>
    <row r="245" spans="1:1" ht="13.2">
      <c r="A245" s="19"/>
    </row>
    <row r="246" spans="1:1" ht="13.2">
      <c r="A246" s="19"/>
    </row>
    <row r="247" spans="1:1" ht="13.2">
      <c r="A247" s="19"/>
    </row>
    <row r="248" spans="1:1" ht="13.2">
      <c r="A248" s="19"/>
    </row>
    <row r="249" spans="1:1" ht="13.2">
      <c r="A249" s="19"/>
    </row>
    <row r="250" spans="1:1" ht="13.2">
      <c r="A250" s="19"/>
    </row>
    <row r="251" spans="1:1" ht="13.2">
      <c r="A251" s="19"/>
    </row>
    <row r="252" spans="1:1" ht="13.2">
      <c r="A252" s="19"/>
    </row>
    <row r="253" spans="1:1" ht="13.2">
      <c r="A253" s="19"/>
    </row>
    <row r="254" spans="1:1" ht="13.2">
      <c r="A254" s="19"/>
    </row>
    <row r="255" spans="1:1" ht="13.2">
      <c r="A255" s="19"/>
    </row>
    <row r="256" spans="1:1" ht="13.2">
      <c r="A256" s="19"/>
    </row>
    <row r="257" spans="1:1" ht="13.2">
      <c r="A257" s="19"/>
    </row>
    <row r="258" spans="1:1" ht="13.2">
      <c r="A258" s="19"/>
    </row>
    <row r="259" spans="1:1" ht="13.2">
      <c r="A259" s="19"/>
    </row>
    <row r="260" spans="1:1" ht="13.2">
      <c r="A260" s="19"/>
    </row>
    <row r="261" spans="1:1" ht="13.2">
      <c r="A261" s="19"/>
    </row>
    <row r="262" spans="1:1" ht="13.2">
      <c r="A262" s="19"/>
    </row>
    <row r="263" spans="1:1" ht="13.2">
      <c r="A263" s="19"/>
    </row>
    <row r="264" spans="1:1" ht="13.2">
      <c r="A264" s="19"/>
    </row>
    <row r="265" spans="1:1" ht="13.2">
      <c r="A265" s="19"/>
    </row>
    <row r="266" spans="1:1" ht="13.2">
      <c r="A266" s="19"/>
    </row>
    <row r="267" spans="1:1" ht="13.2">
      <c r="A267" s="19"/>
    </row>
    <row r="268" spans="1:1" ht="13.2">
      <c r="A268" s="19"/>
    </row>
    <row r="269" spans="1:1" ht="13.2">
      <c r="A269" s="19"/>
    </row>
    <row r="270" spans="1:1" ht="13.2">
      <c r="A270" s="19"/>
    </row>
    <row r="271" spans="1:1" ht="13.2">
      <c r="A271" s="19"/>
    </row>
    <row r="272" spans="1:1" ht="13.2">
      <c r="A272" s="19"/>
    </row>
    <row r="273" spans="1:1" ht="13.2">
      <c r="A273" s="19"/>
    </row>
    <row r="274" spans="1:1" ht="13.2">
      <c r="A274" s="19"/>
    </row>
    <row r="275" spans="1:1" ht="13.2">
      <c r="A275" s="19"/>
    </row>
    <row r="276" spans="1:1" ht="13.2">
      <c r="A276" s="19"/>
    </row>
    <row r="277" spans="1:1" ht="13.2">
      <c r="A277" s="19"/>
    </row>
    <row r="278" spans="1:1" ht="13.2">
      <c r="A278" s="19"/>
    </row>
    <row r="279" spans="1:1" ht="13.2">
      <c r="A279" s="19"/>
    </row>
    <row r="280" spans="1:1" ht="13.2">
      <c r="A280" s="19"/>
    </row>
    <row r="281" spans="1:1" ht="13.2">
      <c r="A281" s="19"/>
    </row>
    <row r="282" spans="1:1" ht="13.2">
      <c r="A282" s="19"/>
    </row>
    <row r="283" spans="1:1" ht="13.2">
      <c r="A283" s="19"/>
    </row>
    <row r="284" spans="1:1" ht="13.2">
      <c r="A284" s="19"/>
    </row>
    <row r="285" spans="1:1" ht="13.2">
      <c r="A285" s="19"/>
    </row>
    <row r="286" spans="1:1" ht="13.2">
      <c r="A286" s="19"/>
    </row>
    <row r="287" spans="1:1" ht="13.2">
      <c r="A287" s="19"/>
    </row>
    <row r="288" spans="1:1" ht="13.2">
      <c r="A288" s="19"/>
    </row>
    <row r="289" spans="1:1" ht="13.2">
      <c r="A289" s="19"/>
    </row>
    <row r="290" spans="1:1" ht="13.2">
      <c r="A290" s="19"/>
    </row>
    <row r="291" spans="1:1" ht="13.2">
      <c r="A291" s="19"/>
    </row>
    <row r="292" spans="1:1" ht="13.2">
      <c r="A292" s="19"/>
    </row>
    <row r="293" spans="1:1" ht="13.2">
      <c r="A293" s="19"/>
    </row>
    <row r="294" spans="1:1" ht="13.2">
      <c r="A294" s="19"/>
    </row>
    <row r="295" spans="1:1" ht="13.2">
      <c r="A295" s="19"/>
    </row>
    <row r="296" spans="1:1" ht="13.2">
      <c r="A296" s="19"/>
    </row>
    <row r="297" spans="1:1" ht="13.2">
      <c r="A297" s="19"/>
    </row>
    <row r="298" spans="1:1" ht="13.2">
      <c r="A298" s="19"/>
    </row>
    <row r="299" spans="1:1" ht="13.2">
      <c r="A299" s="19"/>
    </row>
    <row r="300" spans="1:1" ht="13.2">
      <c r="A300" s="19"/>
    </row>
    <row r="301" spans="1:1" ht="13.2">
      <c r="A301" s="19"/>
    </row>
    <row r="302" spans="1:1" ht="13.2">
      <c r="A302" s="19"/>
    </row>
    <row r="303" spans="1:1" ht="13.2">
      <c r="A303" s="19"/>
    </row>
    <row r="304" spans="1:1" ht="13.2">
      <c r="A304" s="19"/>
    </row>
    <row r="305" spans="1:1" ht="13.2">
      <c r="A305" s="19"/>
    </row>
    <row r="306" spans="1:1" ht="13.2">
      <c r="A306" s="19"/>
    </row>
    <row r="307" spans="1:1" ht="13.2">
      <c r="A307" s="19"/>
    </row>
    <row r="308" spans="1:1" ht="13.2">
      <c r="A308" s="19"/>
    </row>
    <row r="309" spans="1:1" ht="13.2">
      <c r="A309" s="19"/>
    </row>
    <row r="310" spans="1:1" ht="13.2">
      <c r="A310" s="19"/>
    </row>
    <row r="311" spans="1:1" ht="13.2">
      <c r="A311" s="19"/>
    </row>
    <row r="312" spans="1:1" ht="13.2">
      <c r="A312" s="19"/>
    </row>
    <row r="313" spans="1:1" ht="13.2">
      <c r="A313" s="19"/>
    </row>
    <row r="314" spans="1:1" ht="13.2">
      <c r="A314" s="19"/>
    </row>
    <row r="315" spans="1:1" ht="13.2">
      <c r="A315" s="19"/>
    </row>
    <row r="316" spans="1:1" ht="13.2">
      <c r="A316" s="19"/>
    </row>
    <row r="317" spans="1:1" ht="13.2">
      <c r="A317" s="19"/>
    </row>
    <row r="318" spans="1:1" ht="13.2">
      <c r="A318" s="19"/>
    </row>
    <row r="319" spans="1:1" ht="13.2">
      <c r="A319" s="19"/>
    </row>
    <row r="320" spans="1:1" ht="13.2">
      <c r="A320" s="19"/>
    </row>
    <row r="321" spans="1:1" ht="13.2">
      <c r="A321" s="19"/>
    </row>
    <row r="322" spans="1:1" ht="13.2">
      <c r="A322" s="19"/>
    </row>
    <row r="323" spans="1:1" ht="13.2">
      <c r="A323" s="19"/>
    </row>
    <row r="324" spans="1:1" ht="13.2">
      <c r="A324" s="19"/>
    </row>
    <row r="325" spans="1:1" ht="13.2">
      <c r="A325" s="19"/>
    </row>
    <row r="326" spans="1:1" ht="13.2">
      <c r="A326" s="19"/>
    </row>
    <row r="327" spans="1:1" ht="13.2">
      <c r="A327" s="19"/>
    </row>
    <row r="328" spans="1:1" ht="13.2">
      <c r="A328" s="19"/>
    </row>
    <row r="329" spans="1:1" ht="13.2">
      <c r="A329" s="19"/>
    </row>
    <row r="330" spans="1:1" ht="13.2">
      <c r="A330" s="19"/>
    </row>
    <row r="331" spans="1:1" ht="13.2">
      <c r="A331" s="19"/>
    </row>
    <row r="332" spans="1:1" ht="13.2">
      <c r="A332" s="19"/>
    </row>
    <row r="333" spans="1:1" ht="13.2">
      <c r="A333" s="19"/>
    </row>
    <row r="334" spans="1:1" ht="13.2">
      <c r="A334" s="19"/>
    </row>
    <row r="335" spans="1:1" ht="13.2">
      <c r="A335" s="19"/>
    </row>
    <row r="336" spans="1:1" ht="13.2">
      <c r="A336" s="19"/>
    </row>
    <row r="337" spans="1:1" ht="13.2">
      <c r="A337" s="19"/>
    </row>
    <row r="338" spans="1:1" ht="13.2">
      <c r="A338" s="19"/>
    </row>
    <row r="339" spans="1:1" ht="13.2">
      <c r="A339" s="19"/>
    </row>
    <row r="340" spans="1:1" ht="13.2">
      <c r="A340" s="19"/>
    </row>
    <row r="341" spans="1:1" ht="13.2">
      <c r="A341" s="19"/>
    </row>
    <row r="342" spans="1:1" ht="13.2">
      <c r="A342" s="19"/>
    </row>
    <row r="343" spans="1:1" ht="13.2">
      <c r="A343" s="19"/>
    </row>
    <row r="344" spans="1:1" ht="13.2">
      <c r="A344" s="19"/>
    </row>
    <row r="345" spans="1:1" ht="13.2">
      <c r="A345" s="19"/>
    </row>
    <row r="346" spans="1:1" ht="13.2">
      <c r="A346" s="19"/>
    </row>
    <row r="347" spans="1:1" ht="13.2">
      <c r="A347" s="19"/>
    </row>
    <row r="348" spans="1:1" ht="13.2">
      <c r="A348" s="19"/>
    </row>
    <row r="349" spans="1:1" ht="13.2">
      <c r="A349" s="19"/>
    </row>
    <row r="350" spans="1:1" ht="13.2">
      <c r="A350" s="19"/>
    </row>
    <row r="351" spans="1:1" ht="13.2">
      <c r="A351" s="19"/>
    </row>
    <row r="352" spans="1:1" ht="13.2">
      <c r="A352" s="19"/>
    </row>
    <row r="353" spans="1:1" ht="13.2">
      <c r="A353" s="19"/>
    </row>
    <row r="354" spans="1:1" ht="13.2">
      <c r="A354" s="19"/>
    </row>
    <row r="355" spans="1:1" ht="13.2">
      <c r="A355" s="19"/>
    </row>
    <row r="356" spans="1:1" ht="13.2">
      <c r="A356" s="19"/>
    </row>
    <row r="357" spans="1:1" ht="13.2">
      <c r="A357" s="19"/>
    </row>
    <row r="358" spans="1:1" ht="13.2">
      <c r="A358" s="19"/>
    </row>
    <row r="359" spans="1:1" ht="13.2">
      <c r="A359" s="19"/>
    </row>
    <row r="360" spans="1:1" ht="13.2">
      <c r="A360" s="19"/>
    </row>
    <row r="361" spans="1:1" ht="13.2">
      <c r="A361" s="19"/>
    </row>
    <row r="362" spans="1:1" ht="13.2">
      <c r="A362" s="19"/>
    </row>
    <row r="363" spans="1:1" ht="13.2">
      <c r="A363" s="19"/>
    </row>
    <row r="364" spans="1:1" ht="13.2">
      <c r="A364" s="19"/>
    </row>
    <row r="365" spans="1:1" ht="13.2">
      <c r="A365" s="19"/>
    </row>
    <row r="366" spans="1:1" ht="13.2">
      <c r="A366" s="19"/>
    </row>
    <row r="367" spans="1:1" ht="13.2">
      <c r="A367" s="19"/>
    </row>
    <row r="368" spans="1:1" ht="13.2">
      <c r="A368" s="19"/>
    </row>
    <row r="369" spans="1:1" ht="13.2">
      <c r="A369" s="19"/>
    </row>
    <row r="370" spans="1:1" ht="13.2">
      <c r="A370" s="19"/>
    </row>
    <row r="371" spans="1:1" ht="13.2">
      <c r="A371" s="19"/>
    </row>
    <row r="372" spans="1:1" ht="13.2">
      <c r="A372" s="19"/>
    </row>
    <row r="373" spans="1:1" ht="13.2">
      <c r="A373" s="19"/>
    </row>
    <row r="374" spans="1:1" ht="13.2">
      <c r="A374" s="19"/>
    </row>
    <row r="375" spans="1:1" ht="13.2">
      <c r="A375" s="19"/>
    </row>
    <row r="376" spans="1:1" ht="13.2">
      <c r="A376" s="19"/>
    </row>
    <row r="377" spans="1:1" ht="13.2">
      <c r="A377" s="19"/>
    </row>
    <row r="378" spans="1:1" ht="13.2">
      <c r="A378" s="19"/>
    </row>
    <row r="379" spans="1:1" ht="13.2">
      <c r="A379" s="19"/>
    </row>
    <row r="380" spans="1:1" ht="13.2">
      <c r="A380" s="19"/>
    </row>
    <row r="381" spans="1:1" ht="13.2">
      <c r="A381" s="19"/>
    </row>
    <row r="382" spans="1:1" ht="13.2">
      <c r="A382" s="19"/>
    </row>
    <row r="383" spans="1:1" ht="13.2">
      <c r="A383" s="19"/>
    </row>
    <row r="384" spans="1:1" ht="13.2">
      <c r="A384" s="19"/>
    </row>
    <row r="385" spans="1:1" ht="13.2">
      <c r="A385" s="19"/>
    </row>
    <row r="386" spans="1:1" ht="13.2">
      <c r="A386" s="19"/>
    </row>
    <row r="387" spans="1:1" ht="13.2">
      <c r="A387" s="19"/>
    </row>
    <row r="388" spans="1:1" ht="13.2">
      <c r="A388" s="19"/>
    </row>
    <row r="389" spans="1:1" ht="13.2">
      <c r="A389" s="19"/>
    </row>
    <row r="390" spans="1:1" ht="13.2">
      <c r="A390" s="19"/>
    </row>
    <row r="391" spans="1:1" ht="13.2">
      <c r="A391" s="19"/>
    </row>
    <row r="392" spans="1:1" ht="13.2">
      <c r="A392" s="19"/>
    </row>
    <row r="393" spans="1:1" ht="13.2">
      <c r="A393" s="19"/>
    </row>
    <row r="394" spans="1:1" ht="13.2">
      <c r="A394" s="19"/>
    </row>
    <row r="395" spans="1:1" ht="13.2">
      <c r="A395" s="19"/>
    </row>
    <row r="396" spans="1:1" ht="13.2">
      <c r="A396" s="19"/>
    </row>
    <row r="397" spans="1:1" ht="13.2">
      <c r="A397" s="19"/>
    </row>
    <row r="398" spans="1:1" ht="13.2">
      <c r="A398" s="19"/>
    </row>
    <row r="399" spans="1:1" ht="13.2">
      <c r="A399" s="19"/>
    </row>
    <row r="400" spans="1:1" ht="13.2">
      <c r="A400" s="19"/>
    </row>
    <row r="401" spans="1:1" ht="13.2">
      <c r="A401" s="19"/>
    </row>
    <row r="402" spans="1:1" ht="13.2">
      <c r="A402" s="19"/>
    </row>
    <row r="403" spans="1:1" ht="13.2">
      <c r="A403" s="19"/>
    </row>
    <row r="404" spans="1:1" ht="13.2">
      <c r="A404" s="19"/>
    </row>
    <row r="405" spans="1:1" ht="13.2">
      <c r="A405" s="19"/>
    </row>
    <row r="406" spans="1:1" ht="13.2">
      <c r="A406" s="19"/>
    </row>
    <row r="407" spans="1:1" ht="13.2">
      <c r="A407" s="19"/>
    </row>
    <row r="408" spans="1:1" ht="13.2">
      <c r="A408" s="19"/>
    </row>
    <row r="409" spans="1:1" ht="13.2">
      <c r="A409" s="19"/>
    </row>
    <row r="410" spans="1:1" ht="13.2">
      <c r="A410" s="19"/>
    </row>
    <row r="411" spans="1:1" ht="13.2">
      <c r="A411" s="19"/>
    </row>
    <row r="412" spans="1:1" ht="13.2">
      <c r="A412" s="19"/>
    </row>
    <row r="413" spans="1:1" ht="13.2">
      <c r="A413" s="19"/>
    </row>
    <row r="414" spans="1:1" ht="13.2">
      <c r="A414" s="19"/>
    </row>
    <row r="415" spans="1:1" ht="13.2">
      <c r="A415" s="19"/>
    </row>
    <row r="416" spans="1:1" ht="13.2">
      <c r="A416" s="19"/>
    </row>
    <row r="417" spans="1:1" ht="13.2">
      <c r="A417" s="19"/>
    </row>
    <row r="418" spans="1:1" ht="13.2">
      <c r="A418" s="19"/>
    </row>
    <row r="419" spans="1:1" ht="13.2">
      <c r="A419" s="19"/>
    </row>
    <row r="420" spans="1:1" ht="13.2">
      <c r="A420" s="19"/>
    </row>
    <row r="421" spans="1:1" ht="13.2">
      <c r="A421" s="19"/>
    </row>
    <row r="422" spans="1:1" ht="13.2">
      <c r="A422" s="19"/>
    </row>
    <row r="423" spans="1:1" ht="13.2">
      <c r="A423" s="19"/>
    </row>
    <row r="424" spans="1:1" ht="13.2">
      <c r="A424" s="19"/>
    </row>
    <row r="425" spans="1:1" ht="13.2">
      <c r="A425" s="19"/>
    </row>
    <row r="426" spans="1:1" ht="13.2">
      <c r="A426" s="19"/>
    </row>
    <row r="427" spans="1:1" ht="13.2">
      <c r="A427" s="19"/>
    </row>
    <row r="428" spans="1:1" ht="13.2">
      <c r="A428" s="19"/>
    </row>
    <row r="429" spans="1:1" ht="13.2">
      <c r="A429" s="19"/>
    </row>
    <row r="430" spans="1:1" ht="13.2">
      <c r="A430" s="19"/>
    </row>
    <row r="431" spans="1:1" ht="13.2">
      <c r="A431" s="19"/>
    </row>
    <row r="432" spans="1:1" ht="13.2">
      <c r="A432" s="19"/>
    </row>
    <row r="433" spans="1:1" ht="13.2">
      <c r="A433" s="19"/>
    </row>
    <row r="434" spans="1:1" ht="13.2">
      <c r="A434" s="19"/>
    </row>
    <row r="435" spans="1:1" ht="13.2">
      <c r="A435" s="19"/>
    </row>
    <row r="436" spans="1:1" ht="13.2">
      <c r="A436" s="19"/>
    </row>
    <row r="437" spans="1:1" ht="13.2">
      <c r="A437" s="19"/>
    </row>
    <row r="438" spans="1:1" ht="13.2">
      <c r="A438" s="19"/>
    </row>
    <row r="439" spans="1:1" ht="13.2">
      <c r="A439" s="19"/>
    </row>
    <row r="440" spans="1:1" ht="13.2">
      <c r="A440" s="19"/>
    </row>
    <row r="441" spans="1:1" ht="13.2">
      <c r="A441" s="19"/>
    </row>
    <row r="442" spans="1:1" ht="13.2">
      <c r="A442" s="19"/>
    </row>
    <row r="443" spans="1:1" ht="13.2">
      <c r="A443" s="19"/>
    </row>
    <row r="444" spans="1:1" ht="13.2">
      <c r="A444" s="19"/>
    </row>
    <row r="445" spans="1:1" ht="13.2">
      <c r="A445" s="19"/>
    </row>
    <row r="446" spans="1:1" ht="13.2">
      <c r="A446" s="19"/>
    </row>
    <row r="447" spans="1:1" ht="13.2">
      <c r="A447" s="19"/>
    </row>
    <row r="448" spans="1:1" ht="13.2">
      <c r="A448" s="19"/>
    </row>
    <row r="449" spans="1:1" ht="13.2">
      <c r="A449" s="19"/>
    </row>
    <row r="450" spans="1:1" ht="13.2">
      <c r="A450" s="19"/>
    </row>
    <row r="451" spans="1:1" ht="13.2">
      <c r="A451" s="19"/>
    </row>
    <row r="452" spans="1:1" ht="13.2">
      <c r="A452" s="19"/>
    </row>
    <row r="453" spans="1:1" ht="13.2">
      <c r="A453" s="19"/>
    </row>
    <row r="454" spans="1:1" ht="13.2">
      <c r="A454" s="19"/>
    </row>
    <row r="455" spans="1:1" ht="13.2">
      <c r="A455" s="19"/>
    </row>
    <row r="456" spans="1:1" ht="13.2">
      <c r="A456" s="19"/>
    </row>
    <row r="457" spans="1:1" ht="13.2">
      <c r="A457" s="19"/>
    </row>
    <row r="458" spans="1:1" ht="13.2">
      <c r="A458" s="19"/>
    </row>
    <row r="459" spans="1:1" ht="13.2">
      <c r="A459" s="19"/>
    </row>
    <row r="460" spans="1:1" ht="13.2">
      <c r="A460" s="19"/>
    </row>
    <row r="461" spans="1:1" ht="13.2">
      <c r="A461" s="19"/>
    </row>
    <row r="462" spans="1:1" ht="13.2">
      <c r="A462" s="19"/>
    </row>
    <row r="463" spans="1:1" ht="13.2">
      <c r="A463" s="19"/>
    </row>
    <row r="464" spans="1:1" ht="13.2">
      <c r="A464" s="19"/>
    </row>
    <row r="465" spans="1:1" ht="13.2">
      <c r="A465" s="19"/>
    </row>
    <row r="466" spans="1:1" ht="13.2">
      <c r="A466" s="19"/>
    </row>
    <row r="467" spans="1:1" ht="13.2">
      <c r="A467" s="19"/>
    </row>
    <row r="468" spans="1:1" ht="13.2">
      <c r="A468" s="19"/>
    </row>
    <row r="469" spans="1:1" ht="13.2">
      <c r="A469" s="19"/>
    </row>
    <row r="470" spans="1:1" ht="13.2">
      <c r="A470" s="19"/>
    </row>
    <row r="471" spans="1:1" ht="13.2">
      <c r="A471" s="19"/>
    </row>
    <row r="472" spans="1:1" ht="13.2">
      <c r="A472" s="19"/>
    </row>
    <row r="473" spans="1:1" ht="13.2">
      <c r="A473" s="19"/>
    </row>
    <row r="474" spans="1:1" ht="13.2">
      <c r="A474" s="19"/>
    </row>
    <row r="475" spans="1:1" ht="13.2">
      <c r="A475" s="19"/>
    </row>
    <row r="476" spans="1:1" ht="13.2">
      <c r="A476" s="19"/>
    </row>
    <row r="477" spans="1:1" ht="13.2">
      <c r="A477" s="19"/>
    </row>
    <row r="478" spans="1:1" ht="13.2">
      <c r="A478" s="19"/>
    </row>
    <row r="479" spans="1:1" ht="13.2">
      <c r="A479" s="19"/>
    </row>
    <row r="480" spans="1:1" ht="13.2">
      <c r="A480" s="19"/>
    </row>
    <row r="481" spans="1:1" ht="13.2">
      <c r="A481" s="19"/>
    </row>
    <row r="482" spans="1:1" ht="13.2">
      <c r="A482" s="19"/>
    </row>
    <row r="483" spans="1:1" ht="13.2">
      <c r="A483" s="19"/>
    </row>
    <row r="484" spans="1:1" ht="13.2">
      <c r="A484" s="19"/>
    </row>
    <row r="485" spans="1:1" ht="13.2">
      <c r="A485" s="19"/>
    </row>
    <row r="486" spans="1:1" ht="13.2">
      <c r="A486" s="19"/>
    </row>
    <row r="487" spans="1:1" ht="13.2">
      <c r="A487" s="19"/>
    </row>
    <row r="488" spans="1:1" ht="13.2">
      <c r="A488" s="19"/>
    </row>
    <row r="489" spans="1:1" ht="13.2">
      <c r="A489" s="19"/>
    </row>
    <row r="490" spans="1:1" ht="13.2">
      <c r="A490" s="19"/>
    </row>
    <row r="491" spans="1:1" ht="13.2">
      <c r="A491" s="19"/>
    </row>
    <row r="492" spans="1:1" ht="13.2">
      <c r="A492" s="19"/>
    </row>
    <row r="493" spans="1:1" ht="13.2">
      <c r="A493" s="19"/>
    </row>
    <row r="494" spans="1:1" ht="13.2">
      <c r="A494" s="19"/>
    </row>
    <row r="495" spans="1:1" ht="13.2">
      <c r="A495" s="19"/>
    </row>
    <row r="496" spans="1:1" ht="13.2">
      <c r="A496" s="19"/>
    </row>
    <row r="497" spans="1:1" ht="13.2">
      <c r="A497" s="19"/>
    </row>
    <row r="498" spans="1:1" ht="13.2">
      <c r="A498" s="19"/>
    </row>
    <row r="499" spans="1:1" ht="13.2">
      <c r="A499" s="19"/>
    </row>
    <row r="500" spans="1:1" ht="13.2">
      <c r="A500" s="19"/>
    </row>
    <row r="501" spans="1:1" ht="13.2">
      <c r="A501" s="19"/>
    </row>
    <row r="502" spans="1:1" ht="13.2">
      <c r="A502" s="19"/>
    </row>
    <row r="503" spans="1:1" ht="13.2">
      <c r="A503" s="19"/>
    </row>
    <row r="504" spans="1:1" ht="13.2">
      <c r="A504" s="19"/>
    </row>
    <row r="505" spans="1:1" ht="13.2">
      <c r="A505" s="19"/>
    </row>
    <row r="506" spans="1:1" ht="13.2">
      <c r="A506" s="19"/>
    </row>
    <row r="507" spans="1:1" ht="13.2">
      <c r="A507" s="19"/>
    </row>
    <row r="508" spans="1:1" ht="13.2">
      <c r="A508" s="19"/>
    </row>
    <row r="509" spans="1:1" ht="13.2">
      <c r="A509" s="19"/>
    </row>
    <row r="510" spans="1:1" ht="13.2">
      <c r="A510" s="19"/>
    </row>
    <row r="511" spans="1:1" ht="13.2">
      <c r="A511" s="19"/>
    </row>
    <row r="512" spans="1:1" ht="13.2">
      <c r="A512" s="19"/>
    </row>
    <row r="513" spans="1:1" ht="13.2">
      <c r="A513" s="19"/>
    </row>
    <row r="514" spans="1:1" ht="13.2">
      <c r="A514" s="19"/>
    </row>
    <row r="515" spans="1:1" ht="13.2">
      <c r="A515" s="19"/>
    </row>
    <row r="516" spans="1:1" ht="13.2">
      <c r="A516" s="19"/>
    </row>
    <row r="517" spans="1:1" ht="13.2">
      <c r="A517" s="19"/>
    </row>
    <row r="518" spans="1:1" ht="13.2">
      <c r="A518" s="19"/>
    </row>
    <row r="519" spans="1:1" ht="13.2">
      <c r="A519" s="19"/>
    </row>
    <row r="520" spans="1:1" ht="13.2">
      <c r="A520" s="19"/>
    </row>
    <row r="521" spans="1:1" ht="13.2">
      <c r="A521" s="19"/>
    </row>
    <row r="522" spans="1:1" ht="13.2">
      <c r="A522" s="19"/>
    </row>
    <row r="523" spans="1:1" ht="13.2">
      <c r="A523" s="19"/>
    </row>
    <row r="524" spans="1:1" ht="13.2">
      <c r="A524" s="19"/>
    </row>
    <row r="525" spans="1:1" ht="13.2">
      <c r="A525" s="19"/>
    </row>
    <row r="526" spans="1:1" ht="13.2">
      <c r="A526" s="19"/>
    </row>
    <row r="527" spans="1:1" ht="13.2">
      <c r="A527" s="19"/>
    </row>
    <row r="528" spans="1:1" ht="13.2">
      <c r="A528" s="19"/>
    </row>
    <row r="529" spans="1:1" ht="13.2">
      <c r="A529" s="19"/>
    </row>
    <row r="530" spans="1:1" ht="13.2">
      <c r="A530" s="19"/>
    </row>
    <row r="531" spans="1:1" ht="13.2">
      <c r="A531" s="19"/>
    </row>
    <row r="532" spans="1:1" ht="13.2">
      <c r="A532" s="19"/>
    </row>
    <row r="533" spans="1:1" ht="13.2">
      <c r="A533" s="19"/>
    </row>
    <row r="534" spans="1:1" ht="13.2">
      <c r="A534" s="19"/>
    </row>
    <row r="535" spans="1:1" ht="13.2">
      <c r="A535" s="19"/>
    </row>
    <row r="536" spans="1:1" ht="13.2">
      <c r="A536" s="19"/>
    </row>
    <row r="537" spans="1:1" ht="13.2">
      <c r="A537" s="19"/>
    </row>
    <row r="538" spans="1:1" ht="13.2">
      <c r="A538" s="19"/>
    </row>
    <row r="539" spans="1:1" ht="13.2">
      <c r="A539" s="19"/>
    </row>
    <row r="540" spans="1:1" ht="13.2">
      <c r="A540" s="19"/>
    </row>
    <row r="541" spans="1:1" ht="13.2">
      <c r="A541" s="19"/>
    </row>
    <row r="542" spans="1:1" ht="13.2">
      <c r="A542" s="19"/>
    </row>
    <row r="543" spans="1:1" ht="13.2">
      <c r="A543" s="19"/>
    </row>
    <row r="544" spans="1:1" ht="13.2">
      <c r="A544" s="19"/>
    </row>
    <row r="545" spans="1:1" ht="13.2">
      <c r="A545" s="19"/>
    </row>
    <row r="546" spans="1:1" ht="13.2">
      <c r="A546" s="19"/>
    </row>
    <row r="547" spans="1:1" ht="13.2">
      <c r="A547" s="19"/>
    </row>
    <row r="548" spans="1:1" ht="13.2">
      <c r="A548" s="19"/>
    </row>
    <row r="549" spans="1:1" ht="13.2">
      <c r="A549" s="19"/>
    </row>
    <row r="550" spans="1:1" ht="13.2">
      <c r="A550" s="19"/>
    </row>
    <row r="551" spans="1:1" ht="13.2">
      <c r="A551" s="19"/>
    </row>
    <row r="552" spans="1:1" ht="13.2">
      <c r="A552" s="19"/>
    </row>
    <row r="553" spans="1:1" ht="13.2">
      <c r="A553" s="19"/>
    </row>
    <row r="554" spans="1:1" ht="13.2">
      <c r="A554" s="19"/>
    </row>
    <row r="555" spans="1:1" ht="13.2">
      <c r="A555" s="19"/>
    </row>
    <row r="556" spans="1:1" ht="13.2">
      <c r="A556" s="19"/>
    </row>
    <row r="557" spans="1:1" ht="13.2">
      <c r="A557" s="19"/>
    </row>
    <row r="558" spans="1:1" ht="13.2">
      <c r="A558" s="19"/>
    </row>
    <row r="559" spans="1:1" ht="13.2">
      <c r="A559" s="19"/>
    </row>
    <row r="560" spans="1:1" ht="13.2">
      <c r="A560" s="19"/>
    </row>
    <row r="561" spans="1:1" ht="13.2">
      <c r="A561" s="19"/>
    </row>
    <row r="562" spans="1:1" ht="13.2">
      <c r="A562" s="19"/>
    </row>
    <row r="563" spans="1:1" ht="13.2">
      <c r="A563" s="19"/>
    </row>
    <row r="564" spans="1:1" ht="13.2">
      <c r="A564" s="19"/>
    </row>
    <row r="565" spans="1:1" ht="13.2">
      <c r="A565" s="19"/>
    </row>
    <row r="566" spans="1:1" ht="13.2">
      <c r="A566" s="19"/>
    </row>
    <row r="567" spans="1:1" ht="13.2">
      <c r="A567" s="19"/>
    </row>
    <row r="568" spans="1:1" ht="13.2">
      <c r="A568" s="19"/>
    </row>
    <row r="569" spans="1:1" ht="13.2">
      <c r="A569" s="19"/>
    </row>
    <row r="570" spans="1:1" ht="13.2">
      <c r="A570" s="19"/>
    </row>
    <row r="571" spans="1:1" ht="13.2">
      <c r="A571" s="19"/>
    </row>
    <row r="572" spans="1:1" ht="13.2">
      <c r="A572" s="19"/>
    </row>
    <row r="573" spans="1:1" ht="13.2">
      <c r="A573" s="19"/>
    </row>
    <row r="574" spans="1:1" ht="13.2">
      <c r="A574" s="19"/>
    </row>
    <row r="575" spans="1:1" ht="13.2">
      <c r="A575" s="19"/>
    </row>
    <row r="576" spans="1:1" ht="13.2">
      <c r="A576" s="19"/>
    </row>
    <row r="577" spans="1:1" ht="13.2">
      <c r="A577" s="19"/>
    </row>
    <row r="578" spans="1:1" ht="13.2">
      <c r="A578" s="19"/>
    </row>
    <row r="579" spans="1:1" ht="13.2">
      <c r="A579" s="19"/>
    </row>
    <row r="580" spans="1:1" ht="13.2">
      <c r="A580" s="19"/>
    </row>
    <row r="581" spans="1:1" ht="13.2">
      <c r="A581" s="19"/>
    </row>
    <row r="582" spans="1:1" ht="13.2">
      <c r="A582" s="19"/>
    </row>
    <row r="583" spans="1:1" ht="13.2">
      <c r="A583" s="19"/>
    </row>
    <row r="584" spans="1:1" ht="13.2">
      <c r="A584" s="19"/>
    </row>
    <row r="585" spans="1:1" ht="13.2">
      <c r="A585" s="19"/>
    </row>
    <row r="586" spans="1:1" ht="13.2">
      <c r="A586" s="19"/>
    </row>
    <row r="587" spans="1:1" ht="13.2">
      <c r="A587" s="19"/>
    </row>
    <row r="588" spans="1:1" ht="13.2">
      <c r="A588" s="19"/>
    </row>
    <row r="589" spans="1:1" ht="13.2">
      <c r="A589" s="19"/>
    </row>
    <row r="590" spans="1:1" ht="13.2">
      <c r="A590" s="19"/>
    </row>
    <row r="591" spans="1:1" ht="13.2">
      <c r="A591" s="19"/>
    </row>
    <row r="592" spans="1:1" ht="13.2">
      <c r="A592" s="19"/>
    </row>
    <row r="593" spans="1:1" ht="13.2">
      <c r="A593" s="19"/>
    </row>
    <row r="594" spans="1:1" ht="13.2">
      <c r="A594" s="19"/>
    </row>
    <row r="595" spans="1:1" ht="13.2">
      <c r="A595" s="19"/>
    </row>
    <row r="596" spans="1:1" ht="13.2">
      <c r="A596" s="19"/>
    </row>
    <row r="597" spans="1:1" ht="13.2">
      <c r="A597" s="19"/>
    </row>
    <row r="598" spans="1:1" ht="13.2">
      <c r="A598" s="19"/>
    </row>
    <row r="599" spans="1:1" ht="13.2">
      <c r="A599" s="19"/>
    </row>
    <row r="600" spans="1:1" ht="13.2">
      <c r="A600" s="19"/>
    </row>
    <row r="601" spans="1:1" ht="13.2">
      <c r="A601" s="19"/>
    </row>
    <row r="602" spans="1:1" ht="13.2">
      <c r="A602" s="19"/>
    </row>
    <row r="603" spans="1:1" ht="13.2">
      <c r="A603" s="19"/>
    </row>
    <row r="604" spans="1:1" ht="13.2">
      <c r="A604" s="19"/>
    </row>
    <row r="605" spans="1:1" ht="13.2">
      <c r="A605" s="19"/>
    </row>
    <row r="606" spans="1:1" ht="13.2">
      <c r="A606" s="19"/>
    </row>
    <row r="607" spans="1:1" ht="13.2">
      <c r="A607" s="19"/>
    </row>
    <row r="608" spans="1:1" ht="13.2">
      <c r="A608" s="19"/>
    </row>
    <row r="609" spans="1:1" ht="13.2">
      <c r="A609" s="19"/>
    </row>
    <row r="610" spans="1:1" ht="13.2">
      <c r="A610" s="19"/>
    </row>
    <row r="611" spans="1:1" ht="13.2">
      <c r="A611" s="19"/>
    </row>
    <row r="612" spans="1:1" ht="13.2">
      <c r="A612" s="19"/>
    </row>
    <row r="613" spans="1:1" ht="13.2">
      <c r="A613" s="19"/>
    </row>
    <row r="614" spans="1:1" ht="13.2">
      <c r="A614" s="19"/>
    </row>
    <row r="615" spans="1:1" ht="13.2">
      <c r="A615" s="19"/>
    </row>
    <row r="616" spans="1:1" ht="13.2">
      <c r="A616" s="19"/>
    </row>
    <row r="617" spans="1:1" ht="13.2">
      <c r="A617" s="19"/>
    </row>
    <row r="618" spans="1:1" ht="13.2">
      <c r="A618" s="19"/>
    </row>
    <row r="619" spans="1:1" ht="13.2">
      <c r="A619" s="19"/>
    </row>
    <row r="620" spans="1:1" ht="13.2">
      <c r="A620" s="19"/>
    </row>
    <row r="621" spans="1:1" ht="13.2">
      <c r="A621" s="19"/>
    </row>
    <row r="622" spans="1:1" ht="13.2">
      <c r="A622" s="19"/>
    </row>
    <row r="623" spans="1:1" ht="13.2">
      <c r="A623" s="19"/>
    </row>
    <row r="624" spans="1:1" ht="13.2">
      <c r="A624" s="19"/>
    </row>
    <row r="625" spans="1:1" ht="13.2">
      <c r="A625" s="19"/>
    </row>
    <row r="626" spans="1:1" ht="13.2">
      <c r="A626" s="19"/>
    </row>
    <row r="627" spans="1:1" ht="13.2">
      <c r="A627" s="19"/>
    </row>
    <row r="628" spans="1:1" ht="13.2">
      <c r="A628" s="19"/>
    </row>
    <row r="629" spans="1:1" ht="13.2">
      <c r="A629" s="19"/>
    </row>
    <row r="630" spans="1:1" ht="13.2">
      <c r="A630" s="19"/>
    </row>
    <row r="631" spans="1:1" ht="13.2">
      <c r="A631" s="19"/>
    </row>
    <row r="632" spans="1:1" ht="13.2">
      <c r="A632" s="19"/>
    </row>
    <row r="633" spans="1:1" ht="13.2">
      <c r="A633" s="19"/>
    </row>
    <row r="634" spans="1:1" ht="13.2">
      <c r="A634" s="19"/>
    </row>
    <row r="635" spans="1:1" ht="13.2">
      <c r="A635" s="19"/>
    </row>
    <row r="636" spans="1:1" ht="13.2">
      <c r="A636" s="19"/>
    </row>
    <row r="637" spans="1:1" ht="13.2">
      <c r="A637" s="19"/>
    </row>
    <row r="638" spans="1:1" ht="13.2">
      <c r="A638" s="19"/>
    </row>
    <row r="639" spans="1:1" ht="13.2">
      <c r="A639" s="19"/>
    </row>
    <row r="640" spans="1:1" ht="13.2">
      <c r="A640" s="19"/>
    </row>
    <row r="641" spans="1:1" ht="13.2">
      <c r="A641" s="19"/>
    </row>
    <row r="642" spans="1:1" ht="13.2">
      <c r="A642" s="19"/>
    </row>
    <row r="643" spans="1:1" ht="13.2">
      <c r="A643" s="19"/>
    </row>
    <row r="644" spans="1:1" ht="13.2">
      <c r="A644" s="19"/>
    </row>
    <row r="645" spans="1:1" ht="13.2">
      <c r="A645" s="19"/>
    </row>
    <row r="646" spans="1:1" ht="13.2">
      <c r="A646" s="19"/>
    </row>
    <row r="647" spans="1:1" ht="13.2">
      <c r="A647" s="19"/>
    </row>
    <row r="648" spans="1:1" ht="13.2">
      <c r="A648" s="19"/>
    </row>
    <row r="649" spans="1:1" ht="13.2">
      <c r="A649" s="19"/>
    </row>
    <row r="650" spans="1:1" ht="13.2">
      <c r="A650" s="19"/>
    </row>
    <row r="651" spans="1:1" ht="13.2">
      <c r="A651" s="19"/>
    </row>
    <row r="652" spans="1:1" ht="13.2">
      <c r="A652" s="19"/>
    </row>
    <row r="653" spans="1:1" ht="13.2">
      <c r="A653" s="19"/>
    </row>
    <row r="654" spans="1:1" ht="13.2">
      <c r="A654" s="19"/>
    </row>
    <row r="655" spans="1:1" ht="13.2">
      <c r="A655" s="19"/>
    </row>
    <row r="656" spans="1:1" ht="13.2">
      <c r="A656" s="19"/>
    </row>
    <row r="657" spans="1:1" ht="13.2">
      <c r="A657" s="19"/>
    </row>
    <row r="658" spans="1:1" ht="13.2">
      <c r="A658" s="19"/>
    </row>
    <row r="659" spans="1:1" ht="13.2">
      <c r="A659" s="19"/>
    </row>
    <row r="660" spans="1:1" ht="13.2">
      <c r="A660" s="19"/>
    </row>
    <row r="661" spans="1:1" ht="13.2">
      <c r="A661" s="19"/>
    </row>
    <row r="662" spans="1:1" ht="13.2">
      <c r="A662" s="19"/>
    </row>
    <row r="663" spans="1:1" ht="13.2">
      <c r="A663" s="19"/>
    </row>
    <row r="664" spans="1:1" ht="13.2">
      <c r="A664" s="19"/>
    </row>
    <row r="665" spans="1:1" ht="13.2">
      <c r="A665" s="19"/>
    </row>
    <row r="666" spans="1:1" ht="13.2">
      <c r="A666" s="19"/>
    </row>
    <row r="667" spans="1:1" ht="13.2">
      <c r="A667" s="19"/>
    </row>
    <row r="668" spans="1:1" ht="13.2">
      <c r="A668" s="19"/>
    </row>
    <row r="669" spans="1:1" ht="13.2">
      <c r="A669" s="19"/>
    </row>
    <row r="670" spans="1:1" ht="13.2">
      <c r="A670" s="19"/>
    </row>
    <row r="671" spans="1:1" ht="13.2">
      <c r="A671" s="19"/>
    </row>
    <row r="672" spans="1:1" ht="13.2">
      <c r="A672" s="19"/>
    </row>
    <row r="673" spans="1:1" ht="13.2">
      <c r="A673" s="19"/>
    </row>
    <row r="674" spans="1:1" ht="13.2">
      <c r="A674" s="19"/>
    </row>
    <row r="675" spans="1:1" ht="13.2">
      <c r="A675" s="19"/>
    </row>
    <row r="676" spans="1:1" ht="13.2">
      <c r="A676" s="19"/>
    </row>
    <row r="677" spans="1:1" ht="13.2">
      <c r="A677" s="19"/>
    </row>
    <row r="678" spans="1:1" ht="13.2">
      <c r="A678" s="19"/>
    </row>
    <row r="679" spans="1:1" ht="13.2">
      <c r="A679" s="19"/>
    </row>
    <row r="680" spans="1:1" ht="13.2">
      <c r="A680" s="19"/>
    </row>
    <row r="681" spans="1:1" ht="13.2">
      <c r="A681" s="19"/>
    </row>
    <row r="682" spans="1:1" ht="13.2">
      <c r="A682" s="19"/>
    </row>
    <row r="683" spans="1:1" ht="13.2">
      <c r="A683" s="19"/>
    </row>
    <row r="684" spans="1:1" ht="13.2">
      <c r="A684" s="19"/>
    </row>
    <row r="685" spans="1:1" ht="13.2">
      <c r="A685" s="19"/>
    </row>
    <row r="686" spans="1:1" ht="13.2">
      <c r="A686" s="19"/>
    </row>
    <row r="687" spans="1:1" ht="13.2">
      <c r="A687" s="19"/>
    </row>
    <row r="688" spans="1:1" ht="13.2">
      <c r="A688" s="19"/>
    </row>
    <row r="689" spans="1:1" ht="13.2">
      <c r="A689" s="19"/>
    </row>
    <row r="690" spans="1:1" ht="13.2">
      <c r="A690" s="19"/>
    </row>
    <row r="691" spans="1:1" ht="13.2">
      <c r="A691" s="19"/>
    </row>
    <row r="692" spans="1:1" ht="13.2">
      <c r="A692" s="19"/>
    </row>
    <row r="693" spans="1:1" ht="13.2">
      <c r="A693" s="19"/>
    </row>
    <row r="694" spans="1:1" ht="13.2">
      <c r="A694" s="19"/>
    </row>
    <row r="695" spans="1:1" ht="13.2">
      <c r="A695" s="19"/>
    </row>
    <row r="696" spans="1:1" ht="13.2">
      <c r="A696" s="19"/>
    </row>
    <row r="697" spans="1:1" ht="13.2">
      <c r="A697" s="19"/>
    </row>
    <row r="698" spans="1:1" ht="13.2">
      <c r="A698" s="19"/>
    </row>
    <row r="699" spans="1:1" ht="13.2">
      <c r="A699" s="19"/>
    </row>
    <row r="700" spans="1:1" ht="13.2">
      <c r="A700" s="19"/>
    </row>
    <row r="701" spans="1:1" ht="13.2">
      <c r="A701" s="19"/>
    </row>
    <row r="702" spans="1:1" ht="13.2">
      <c r="A702" s="19"/>
    </row>
    <row r="703" spans="1:1" ht="13.2">
      <c r="A703" s="19"/>
    </row>
    <row r="704" spans="1:1" ht="13.2">
      <c r="A704" s="19"/>
    </row>
    <row r="705" spans="1:1" ht="13.2">
      <c r="A705" s="19"/>
    </row>
    <row r="706" spans="1:1" ht="13.2">
      <c r="A706" s="19"/>
    </row>
    <row r="707" spans="1:1" ht="13.2">
      <c r="A707" s="19"/>
    </row>
    <row r="708" spans="1:1" ht="13.2">
      <c r="A708" s="19"/>
    </row>
    <row r="709" spans="1:1" ht="13.2">
      <c r="A709" s="19"/>
    </row>
    <row r="710" spans="1:1" ht="13.2">
      <c r="A710" s="19"/>
    </row>
    <row r="711" spans="1:1" ht="13.2">
      <c r="A711" s="19"/>
    </row>
    <row r="712" spans="1:1" ht="13.2">
      <c r="A712" s="19"/>
    </row>
    <row r="713" spans="1:1" ht="13.2">
      <c r="A713" s="19"/>
    </row>
    <row r="714" spans="1:1" ht="13.2">
      <c r="A714" s="19"/>
    </row>
    <row r="715" spans="1:1" ht="13.2">
      <c r="A715" s="19"/>
    </row>
    <row r="716" spans="1:1" ht="13.2">
      <c r="A716" s="19"/>
    </row>
    <row r="717" spans="1:1" ht="13.2">
      <c r="A717" s="19"/>
    </row>
    <row r="718" spans="1:1" ht="13.2">
      <c r="A718" s="19"/>
    </row>
    <row r="719" spans="1:1" ht="13.2">
      <c r="A719" s="19"/>
    </row>
    <row r="720" spans="1:1" ht="13.2">
      <c r="A720" s="19"/>
    </row>
    <row r="721" spans="1:1" ht="13.2">
      <c r="A721" s="19"/>
    </row>
    <row r="722" spans="1:1" ht="13.2">
      <c r="A722" s="19"/>
    </row>
    <row r="723" spans="1:1" ht="13.2">
      <c r="A723" s="19"/>
    </row>
    <row r="724" spans="1:1" ht="13.2">
      <c r="A724" s="19"/>
    </row>
    <row r="725" spans="1:1" ht="13.2">
      <c r="A725" s="19"/>
    </row>
    <row r="726" spans="1:1" ht="13.2">
      <c r="A726" s="19"/>
    </row>
    <row r="727" spans="1:1" ht="13.2">
      <c r="A727" s="19"/>
    </row>
    <row r="728" spans="1:1" ht="13.2">
      <c r="A728" s="19"/>
    </row>
    <row r="729" spans="1:1" ht="13.2">
      <c r="A729" s="19"/>
    </row>
    <row r="730" spans="1:1" ht="13.2">
      <c r="A730" s="19"/>
    </row>
    <row r="731" spans="1:1" ht="13.2">
      <c r="A731" s="19"/>
    </row>
    <row r="732" spans="1:1" ht="13.2">
      <c r="A732" s="19"/>
    </row>
    <row r="733" spans="1:1" ht="13.2">
      <c r="A733" s="19"/>
    </row>
    <row r="734" spans="1:1" ht="13.2">
      <c r="A734" s="19"/>
    </row>
    <row r="735" spans="1:1" ht="13.2">
      <c r="A735" s="19"/>
    </row>
    <row r="736" spans="1:1" ht="13.2">
      <c r="A736" s="19"/>
    </row>
    <row r="737" spans="1:1" ht="13.2">
      <c r="A737" s="19"/>
    </row>
    <row r="738" spans="1:1" ht="13.2">
      <c r="A738" s="19"/>
    </row>
    <row r="739" spans="1:1" ht="13.2">
      <c r="A739" s="19"/>
    </row>
    <row r="740" spans="1:1" ht="13.2">
      <c r="A740" s="19"/>
    </row>
    <row r="741" spans="1:1" ht="13.2">
      <c r="A741" s="19"/>
    </row>
    <row r="742" spans="1:1" ht="13.2">
      <c r="A742" s="19"/>
    </row>
    <row r="743" spans="1:1" ht="13.2">
      <c r="A743" s="19"/>
    </row>
    <row r="744" spans="1:1" ht="13.2">
      <c r="A744" s="19"/>
    </row>
    <row r="745" spans="1:1" ht="13.2">
      <c r="A745" s="19"/>
    </row>
    <row r="746" spans="1:1" ht="13.2">
      <c r="A746" s="19"/>
    </row>
    <row r="747" spans="1:1" ht="13.2">
      <c r="A747" s="19"/>
    </row>
    <row r="748" spans="1:1" ht="13.2">
      <c r="A748" s="19"/>
    </row>
    <row r="749" spans="1:1" ht="13.2">
      <c r="A749" s="19"/>
    </row>
    <row r="750" spans="1:1" ht="13.2">
      <c r="A750" s="19"/>
    </row>
    <row r="751" spans="1:1" ht="13.2">
      <c r="A751" s="19"/>
    </row>
    <row r="752" spans="1:1" ht="13.2">
      <c r="A752" s="19"/>
    </row>
    <row r="753" spans="1:1" ht="13.2">
      <c r="A753" s="19"/>
    </row>
  </sheetData>
  <mergeCells count="3">
    <mergeCell ref="A2:A5"/>
    <mergeCell ref="C6:J6"/>
    <mergeCell ref="A1:J1"/>
  </mergeCells>
  <conditionalFormatting sqref="C7:D48">
    <cfRule type="expression" dxfId="2" priority="1">
      <formula>C7&gt;C$5</formula>
    </cfRule>
  </conditionalFormatting>
  <conditionalFormatting sqref="G7:J48">
    <cfRule type="expression" dxfId="1" priority="2">
      <formula>G7&gt;G$5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51"/>
  <sheetViews>
    <sheetView topLeftCell="C1" workbookViewId="0">
      <pane ySplit="6" topLeftCell="A7" activePane="bottomLeft" state="frozen"/>
      <selection pane="bottomLeft" activeCell="K2" sqref="K1:K1048576"/>
    </sheetView>
  </sheetViews>
  <sheetFormatPr defaultColWidth="14.44140625" defaultRowHeight="15.75" customHeight="1"/>
  <cols>
    <col min="1" max="1" width="13.44140625" customWidth="1"/>
    <col min="2" max="2" width="43.109375" customWidth="1"/>
    <col min="3" max="10" width="11.5546875" customWidth="1"/>
  </cols>
  <sheetData>
    <row r="1" spans="1:10" ht="17.399999999999999">
      <c r="A1" s="44" t="str">
        <f ca="1">CONCATENATE("Attendance Upto ",TEXT(DATE(2017,MONTH(NOW())-1,1),"mmmm")," 2018")</f>
        <v>Attendance Upto January 2018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79.2">
      <c r="A2" s="26" t="s">
        <v>103</v>
      </c>
      <c r="B2" s="1" t="s">
        <v>1</v>
      </c>
      <c r="C2" s="2" t="s">
        <v>32</v>
      </c>
      <c r="D2" s="2" t="s">
        <v>33</v>
      </c>
      <c r="E2" s="2" t="s">
        <v>34</v>
      </c>
      <c r="F2" s="2" t="s">
        <v>34</v>
      </c>
      <c r="G2" s="2" t="s">
        <v>35</v>
      </c>
      <c r="H2" s="2" t="s">
        <v>104</v>
      </c>
      <c r="I2" s="2" t="s">
        <v>105</v>
      </c>
      <c r="J2" s="2" t="s">
        <v>106</v>
      </c>
    </row>
    <row r="3" spans="1:10" ht="17.399999999999999">
      <c r="A3" s="52" t="s">
        <v>107</v>
      </c>
      <c r="B3" s="4" t="s">
        <v>9</v>
      </c>
      <c r="C3" s="5" t="s">
        <v>39</v>
      </c>
      <c r="D3" s="5" t="s">
        <v>40</v>
      </c>
      <c r="E3" s="5" t="s">
        <v>39</v>
      </c>
      <c r="F3" s="5" t="s">
        <v>40</v>
      </c>
      <c r="G3" s="5"/>
      <c r="H3" s="5" t="s">
        <v>108</v>
      </c>
      <c r="I3" s="5" t="s">
        <v>109</v>
      </c>
      <c r="J3" s="5" t="s">
        <v>110</v>
      </c>
    </row>
    <row r="4" spans="1:10" ht="17.399999999999999">
      <c r="A4" s="42"/>
      <c r="B4" s="6" t="s">
        <v>14</v>
      </c>
      <c r="C4" s="27" t="str">
        <f ca="1">IFERROR(__xludf.DUMMYFUNCTION("ImportRange(""1-KQbOq_OF8Zvv9s2IwqWuiu36wvu1yoGRpMtGz0uFzc"",""SEM2!n4"")"),"20")</f>
        <v>20</v>
      </c>
      <c r="D4" s="7" t="str">
        <f ca="1">IFERROR(__xludf.DUMMYFUNCTION("ImportRange(""1vFV8Qd6n0MrPHYBeVp1Y_eB_kbiC7J9TT1whrvu4Vkc"",""sem2!s4"")"),"19")</f>
        <v>19</v>
      </c>
      <c r="E4" s="7" t="str">
        <f ca="1">IFERROR(__xludf.DUMMYFUNCTION("ImportRange(""1-KQbOq_OF8Zvv9s2IwqWuiu36wvu1yoGRpMtGz0uFzc"",""SEM2!o4"")"),"5")</f>
        <v>5</v>
      </c>
      <c r="F4" s="7" t="str">
        <f ca="1">IFERROR(__xludf.DUMMYFUNCTION("ImportRange(""1vFV8Qd6n0MrPHYBeVp1Y_eB_kbiC7J9TT1whrvu4Vkc"",""sem2!T4"")"),"11")</f>
        <v>11</v>
      </c>
      <c r="G4" s="7">
        <f t="shared" ref="G4:G5" ca="1" si="0">E4+F4</f>
        <v>16</v>
      </c>
      <c r="H4" s="7" t="str">
        <f ca="1">IFERROR(__xludf.DUMMYFUNCTION("ImportRange(""1cuHU18bgg3BYG1w3xCJzxwXR4awLsrxl306BRvyNzss"",""SEM2!Q4"")"),"22")</f>
        <v>22</v>
      </c>
      <c r="I4" s="7" t="str">
        <f ca="1">IFERROR(__xludf.DUMMYFUNCTION("ImportRange(""1JW2fJwhqZP_1pbqYI5mm09mS5LIzumbBcPgK5ZC0bcU"",""SEM2!Q4"")"),"8")</f>
        <v>8</v>
      </c>
      <c r="J4" s="7" t="str">
        <f ca="1">IFERROR(__xludf.DUMMYFUNCTION("ImportRange(""1eDh0bZprejd8Sk-g0arGWs1CguB5h65CsNZb4ifRJyc"",""SEM2!Q4"")"),"13")</f>
        <v>13</v>
      </c>
    </row>
    <row r="5" spans="1:10" ht="17.399999999999999">
      <c r="A5" s="43"/>
      <c r="B5" s="9" t="s">
        <v>15</v>
      </c>
      <c r="C5" s="10">
        <f t="shared" ref="C5:F5" ca="1" si="1">FLOOR(C4/4,1)</f>
        <v>5</v>
      </c>
      <c r="D5" s="10">
        <f t="shared" ca="1" si="1"/>
        <v>4</v>
      </c>
      <c r="E5" s="10">
        <f t="shared" ca="1" si="1"/>
        <v>1</v>
      </c>
      <c r="F5" s="10">
        <f t="shared" ca="1" si="1"/>
        <v>2</v>
      </c>
      <c r="G5" s="10">
        <f t="shared" ca="1" si="0"/>
        <v>3</v>
      </c>
      <c r="H5" s="10">
        <f t="shared" ref="H5:J5" ca="1" si="2">FLOOR(H4/4,1)</f>
        <v>5</v>
      </c>
      <c r="I5" s="10">
        <f t="shared" ca="1" si="2"/>
        <v>2</v>
      </c>
      <c r="J5" s="10">
        <f t="shared" ca="1" si="2"/>
        <v>3</v>
      </c>
    </row>
    <row r="6" spans="1:10" ht="17.399999999999999">
      <c r="A6" s="12" t="s">
        <v>16</v>
      </c>
      <c r="B6" s="28" t="s">
        <v>17</v>
      </c>
      <c r="C6" s="50" t="s">
        <v>18</v>
      </c>
      <c r="D6" s="45"/>
      <c r="E6" s="45"/>
      <c r="F6" s="45"/>
      <c r="G6" s="45"/>
      <c r="H6" s="45"/>
      <c r="I6" s="45"/>
      <c r="J6" s="45"/>
    </row>
    <row r="7" spans="1:10" ht="18">
      <c r="A7" s="14">
        <v>2100</v>
      </c>
      <c r="B7" s="15" t="s">
        <v>111</v>
      </c>
      <c r="C7" s="16" t="str">
        <f ca="1">IFERROR(__xludf.DUMMYFUNCTION("ImportRange(""1-KQbOq_OF8Zvv9s2IwqWuiu36wvu1yoGRpMtGz0uFzc"",""SEM2!n6:n110"")"),"14")</f>
        <v>14</v>
      </c>
      <c r="D7" s="16" t="str">
        <f ca="1">IFERROR(__xludf.DUMMYFUNCTION("ImportRange(""1vFV8Qd6n0MrPHYBeVp1Y_eB_kbiC7J9TT1whrvu4Vkc"",""sem2!s6:s110"")"),"13")</f>
        <v>13</v>
      </c>
      <c r="E7" s="16" t="str">
        <f ca="1">IFERROR(__xludf.DUMMYFUNCTION("ImportRange(""1-KQbOq_OF8Zvv9s2IwqWuiu36wvu1yoGRpMtGz0uFzc"",""SEM2!O6:O110"")"),"5")</f>
        <v>5</v>
      </c>
      <c r="F7" s="16" t="str">
        <f ca="1">IFERROR(__xludf.DUMMYFUNCTION("ImportRange(""1vFV8Qd6n0MrPHYBeVp1Y_eB_kbiC7J9TT1whrvu4Vkc"",""sem2!T6:T110"")"),"5")</f>
        <v>5</v>
      </c>
      <c r="G7" s="16">
        <f t="shared" ref="G7:G60" ca="1" si="3">E7+F7</f>
        <v>10</v>
      </c>
      <c r="H7" s="16" t="str">
        <f ca="1">IFERROR(__xludf.DUMMYFUNCTION("ImportRange(""1cuHU18bgg3BYG1w3xCJzxwXR4awLsrxl306BRvyNzss"",""SEM2!Q6:Q84"")"),"17")</f>
        <v>17</v>
      </c>
      <c r="I7" s="16" t="str">
        <f ca="1">IFERROR(__xludf.DUMMYFUNCTION("ImportRange(""1JW2fJwhqZP_1pbqYI5mm09mS5LIzumbBcPgK5ZC0bcU"",""SEM2!Q6:Q84"")"),"6")</f>
        <v>6</v>
      </c>
      <c r="J7" s="16" t="str">
        <f ca="1">IFERROR(__xludf.DUMMYFUNCTION("ImportRange(""1eDh0bZprejd8Sk-g0arGWs1CguB5h65CsNZb4ifRJyc"",""SEM2!Q6:Q84"")"),"4")</f>
        <v>4</v>
      </c>
    </row>
    <row r="8" spans="1:10" ht="18">
      <c r="A8" s="14">
        <v>2101</v>
      </c>
      <c r="B8" s="15" t="s">
        <v>112</v>
      </c>
      <c r="C8" s="16">
        <v>16</v>
      </c>
      <c r="D8" s="16">
        <v>11</v>
      </c>
      <c r="E8" s="16">
        <v>5</v>
      </c>
      <c r="F8" s="16">
        <v>9</v>
      </c>
      <c r="G8" s="16">
        <f t="shared" si="3"/>
        <v>14</v>
      </c>
      <c r="H8" s="16">
        <v>17</v>
      </c>
      <c r="I8" s="16">
        <v>7</v>
      </c>
      <c r="J8" s="16">
        <v>7</v>
      </c>
    </row>
    <row r="9" spans="1:10" ht="18">
      <c r="A9" s="14">
        <v>2102</v>
      </c>
      <c r="B9" s="15" t="s">
        <v>113</v>
      </c>
      <c r="C9" s="16">
        <v>11</v>
      </c>
      <c r="D9" s="16">
        <v>10</v>
      </c>
      <c r="E9" s="16">
        <v>5</v>
      </c>
      <c r="F9" s="16">
        <v>7</v>
      </c>
      <c r="G9" s="16">
        <f t="shared" si="3"/>
        <v>12</v>
      </c>
      <c r="H9" s="16">
        <v>18</v>
      </c>
      <c r="I9" s="16">
        <v>6</v>
      </c>
      <c r="J9" s="16">
        <v>8</v>
      </c>
    </row>
    <row r="10" spans="1:10" ht="18">
      <c r="A10" s="14">
        <v>2103</v>
      </c>
      <c r="B10" s="15" t="s">
        <v>114</v>
      </c>
      <c r="C10" s="16">
        <v>12</v>
      </c>
      <c r="D10" s="16">
        <v>11</v>
      </c>
      <c r="E10" s="16">
        <v>4</v>
      </c>
      <c r="F10" s="16">
        <v>10</v>
      </c>
      <c r="G10" s="16">
        <f t="shared" si="3"/>
        <v>14</v>
      </c>
      <c r="H10" s="16">
        <v>18</v>
      </c>
      <c r="I10" s="16">
        <v>4</v>
      </c>
      <c r="J10" s="16">
        <v>10</v>
      </c>
    </row>
    <row r="11" spans="1:10" ht="18">
      <c r="A11" s="14">
        <v>2104</v>
      </c>
      <c r="B11" s="15" t="s">
        <v>115</v>
      </c>
      <c r="C11" s="16">
        <v>11</v>
      </c>
      <c r="D11" s="16">
        <v>13</v>
      </c>
      <c r="E11" s="16">
        <v>4</v>
      </c>
      <c r="F11" s="16">
        <v>7</v>
      </c>
      <c r="G11" s="16">
        <f t="shared" si="3"/>
        <v>11</v>
      </c>
      <c r="H11" s="16">
        <v>18</v>
      </c>
      <c r="I11" s="16">
        <v>5</v>
      </c>
      <c r="J11" s="16">
        <v>10</v>
      </c>
    </row>
    <row r="12" spans="1:10" ht="18">
      <c r="A12" s="14">
        <v>2105</v>
      </c>
      <c r="B12" s="15" t="s">
        <v>116</v>
      </c>
      <c r="C12" s="16">
        <v>17</v>
      </c>
      <c r="D12" s="16">
        <v>13</v>
      </c>
      <c r="E12" s="16">
        <v>5</v>
      </c>
      <c r="F12" s="16">
        <v>6</v>
      </c>
      <c r="G12" s="16">
        <f t="shared" si="3"/>
        <v>11</v>
      </c>
      <c r="H12" s="16">
        <v>18</v>
      </c>
      <c r="I12" s="16">
        <v>7</v>
      </c>
      <c r="J12" s="16">
        <v>6</v>
      </c>
    </row>
    <row r="13" spans="1:10" ht="18">
      <c r="A13" s="14">
        <v>2106</v>
      </c>
      <c r="B13" s="15" t="s">
        <v>117</v>
      </c>
      <c r="C13" s="16">
        <v>10</v>
      </c>
      <c r="D13" s="16">
        <v>12</v>
      </c>
      <c r="E13" s="16">
        <v>4</v>
      </c>
      <c r="F13" s="16">
        <v>9</v>
      </c>
      <c r="G13" s="16">
        <f t="shared" si="3"/>
        <v>13</v>
      </c>
      <c r="H13" s="16">
        <v>17</v>
      </c>
      <c r="I13" s="16">
        <v>3</v>
      </c>
      <c r="J13" s="16">
        <v>7</v>
      </c>
    </row>
    <row r="14" spans="1:10" ht="18">
      <c r="A14" s="14">
        <v>2107</v>
      </c>
      <c r="B14" s="15" t="s">
        <v>118</v>
      </c>
      <c r="C14" s="16">
        <v>17</v>
      </c>
      <c r="D14" s="16">
        <v>17</v>
      </c>
      <c r="E14" s="16">
        <v>5</v>
      </c>
      <c r="F14" s="16">
        <v>11</v>
      </c>
      <c r="G14" s="16">
        <f t="shared" si="3"/>
        <v>16</v>
      </c>
      <c r="H14" s="16">
        <v>20</v>
      </c>
      <c r="I14" s="16">
        <v>6</v>
      </c>
      <c r="J14" s="16">
        <v>13</v>
      </c>
    </row>
    <row r="15" spans="1:10" ht="18">
      <c r="A15" s="14">
        <v>2108</v>
      </c>
      <c r="B15" s="15" t="s">
        <v>119</v>
      </c>
      <c r="C15" s="16">
        <v>12</v>
      </c>
      <c r="D15" s="16">
        <v>10</v>
      </c>
      <c r="E15" s="16">
        <v>5</v>
      </c>
      <c r="F15" s="16">
        <v>9</v>
      </c>
      <c r="G15" s="16">
        <f t="shared" si="3"/>
        <v>14</v>
      </c>
      <c r="H15" s="16">
        <v>16</v>
      </c>
      <c r="I15" s="16">
        <v>5</v>
      </c>
      <c r="J15" s="16">
        <v>11</v>
      </c>
    </row>
    <row r="16" spans="1:10" ht="18">
      <c r="A16" s="14">
        <v>2109</v>
      </c>
      <c r="B16" s="15" t="s">
        <v>120</v>
      </c>
      <c r="C16" s="16">
        <v>7</v>
      </c>
      <c r="D16" s="16">
        <v>6</v>
      </c>
      <c r="E16" s="16">
        <v>3</v>
      </c>
      <c r="F16" s="16">
        <v>3</v>
      </c>
      <c r="G16" s="16">
        <f t="shared" si="3"/>
        <v>6</v>
      </c>
      <c r="H16" s="16">
        <v>10</v>
      </c>
      <c r="I16" s="16">
        <v>5</v>
      </c>
      <c r="J16" s="16">
        <v>4</v>
      </c>
    </row>
    <row r="17" spans="1:10" ht="18">
      <c r="A17" s="14">
        <v>2110</v>
      </c>
      <c r="B17" s="15" t="s">
        <v>121</v>
      </c>
      <c r="C17" s="16">
        <v>20</v>
      </c>
      <c r="D17" s="16">
        <v>0</v>
      </c>
      <c r="E17" s="16">
        <v>5</v>
      </c>
      <c r="F17" s="16">
        <v>0</v>
      </c>
      <c r="G17" s="16">
        <f t="shared" si="3"/>
        <v>5</v>
      </c>
      <c r="H17" s="16">
        <v>22</v>
      </c>
      <c r="I17" s="16">
        <v>7</v>
      </c>
      <c r="J17" s="16">
        <v>13</v>
      </c>
    </row>
    <row r="18" spans="1:10" ht="18">
      <c r="A18" s="14">
        <v>2111</v>
      </c>
      <c r="B18" s="15" t="s">
        <v>122</v>
      </c>
      <c r="C18" s="16">
        <v>7</v>
      </c>
      <c r="D18" s="16">
        <v>6</v>
      </c>
      <c r="E18" s="16">
        <v>3</v>
      </c>
      <c r="F18" s="16">
        <v>6</v>
      </c>
      <c r="G18" s="16">
        <f t="shared" si="3"/>
        <v>9</v>
      </c>
      <c r="H18" s="16">
        <v>9</v>
      </c>
      <c r="I18" s="16">
        <v>1</v>
      </c>
      <c r="J18" s="16">
        <v>4</v>
      </c>
    </row>
    <row r="19" spans="1:10" ht="18">
      <c r="A19" s="14">
        <v>2112</v>
      </c>
      <c r="B19" s="15" t="s">
        <v>123</v>
      </c>
      <c r="C19" s="16">
        <v>7</v>
      </c>
      <c r="D19" s="16">
        <v>9</v>
      </c>
      <c r="E19" s="16">
        <v>2</v>
      </c>
      <c r="F19" s="16">
        <v>4</v>
      </c>
      <c r="G19" s="16">
        <f t="shared" si="3"/>
        <v>6</v>
      </c>
      <c r="H19" s="16">
        <v>11</v>
      </c>
      <c r="I19" s="16">
        <v>3</v>
      </c>
      <c r="J19" s="16">
        <v>7</v>
      </c>
    </row>
    <row r="20" spans="1:10" ht="18">
      <c r="A20" s="14">
        <v>2113</v>
      </c>
      <c r="B20" s="15" t="s">
        <v>124</v>
      </c>
      <c r="C20" s="16">
        <v>19</v>
      </c>
      <c r="D20" s="16">
        <v>18</v>
      </c>
      <c r="E20" s="16">
        <v>5</v>
      </c>
      <c r="F20" s="16">
        <v>10</v>
      </c>
      <c r="G20" s="16">
        <f t="shared" si="3"/>
        <v>15</v>
      </c>
      <c r="H20" s="16">
        <v>21</v>
      </c>
      <c r="I20" s="16">
        <v>7</v>
      </c>
      <c r="J20" s="16">
        <v>10</v>
      </c>
    </row>
    <row r="21" spans="1:10" ht="18">
      <c r="A21" s="14">
        <v>2114</v>
      </c>
      <c r="B21" s="15" t="s">
        <v>125</v>
      </c>
      <c r="C21" s="16">
        <v>3</v>
      </c>
      <c r="D21" s="16">
        <v>5</v>
      </c>
      <c r="E21" s="16">
        <v>3</v>
      </c>
      <c r="F21" s="16">
        <v>4</v>
      </c>
      <c r="G21" s="16">
        <f t="shared" si="3"/>
        <v>7</v>
      </c>
      <c r="H21" s="16">
        <v>10</v>
      </c>
      <c r="I21" s="16">
        <v>1</v>
      </c>
      <c r="J21" s="16">
        <v>2</v>
      </c>
    </row>
    <row r="22" spans="1:10" ht="18">
      <c r="A22" s="14">
        <v>2115</v>
      </c>
      <c r="B22" s="15" t="s">
        <v>126</v>
      </c>
      <c r="C22" s="16">
        <v>5</v>
      </c>
      <c r="D22" s="16">
        <v>2</v>
      </c>
      <c r="E22" s="16">
        <v>4</v>
      </c>
      <c r="F22" s="16">
        <v>5</v>
      </c>
      <c r="G22" s="16">
        <f t="shared" si="3"/>
        <v>9</v>
      </c>
      <c r="H22" s="16">
        <v>9</v>
      </c>
      <c r="I22" s="16">
        <v>2</v>
      </c>
      <c r="J22" s="16">
        <v>3</v>
      </c>
    </row>
    <row r="23" spans="1:10" ht="18">
      <c r="A23" s="14">
        <v>2116</v>
      </c>
      <c r="B23" s="15" t="s">
        <v>127</v>
      </c>
      <c r="C23" s="16">
        <v>7</v>
      </c>
      <c r="D23" s="16">
        <v>5</v>
      </c>
      <c r="E23" s="16">
        <v>3</v>
      </c>
      <c r="F23" s="16">
        <v>3</v>
      </c>
      <c r="G23" s="16">
        <f t="shared" si="3"/>
        <v>6</v>
      </c>
      <c r="H23" s="16">
        <v>8</v>
      </c>
      <c r="I23" s="16">
        <v>2</v>
      </c>
      <c r="J23" s="16">
        <v>3</v>
      </c>
    </row>
    <row r="24" spans="1:10" ht="18">
      <c r="A24" s="14">
        <v>2117</v>
      </c>
      <c r="B24" s="15" t="s">
        <v>128</v>
      </c>
      <c r="C24" s="16">
        <v>13</v>
      </c>
      <c r="D24" s="16">
        <v>15</v>
      </c>
      <c r="E24" s="16">
        <v>4</v>
      </c>
      <c r="F24" s="16">
        <v>7</v>
      </c>
      <c r="G24" s="16">
        <f t="shared" si="3"/>
        <v>11</v>
      </c>
      <c r="H24" s="16">
        <v>20</v>
      </c>
      <c r="I24" s="16">
        <v>6</v>
      </c>
      <c r="J24" s="16">
        <v>5</v>
      </c>
    </row>
    <row r="25" spans="1:10" ht="18">
      <c r="A25" s="14">
        <v>2118</v>
      </c>
      <c r="B25" s="15" t="s">
        <v>129</v>
      </c>
      <c r="C25" s="16">
        <v>4</v>
      </c>
      <c r="D25" s="16">
        <v>3</v>
      </c>
      <c r="E25" s="16">
        <v>1</v>
      </c>
      <c r="F25" s="16">
        <v>3</v>
      </c>
      <c r="G25" s="16">
        <f t="shared" si="3"/>
        <v>4</v>
      </c>
      <c r="H25" s="16">
        <v>9</v>
      </c>
      <c r="I25" s="16">
        <v>1</v>
      </c>
      <c r="J25" s="16">
        <v>2</v>
      </c>
    </row>
    <row r="26" spans="1:10" ht="18">
      <c r="A26" s="14">
        <v>2119</v>
      </c>
      <c r="B26" s="15" t="s">
        <v>130</v>
      </c>
      <c r="C26" s="16">
        <v>11</v>
      </c>
      <c r="D26" s="16">
        <v>8</v>
      </c>
      <c r="E26" s="16">
        <v>4</v>
      </c>
      <c r="F26" s="16">
        <v>7</v>
      </c>
      <c r="G26" s="16">
        <f t="shared" si="3"/>
        <v>11</v>
      </c>
      <c r="H26" s="16">
        <v>13</v>
      </c>
      <c r="I26" s="16">
        <v>4</v>
      </c>
      <c r="J26" s="16">
        <v>6</v>
      </c>
    </row>
    <row r="27" spans="1:10" ht="18">
      <c r="A27" s="14">
        <v>2120</v>
      </c>
      <c r="B27" s="15" t="s">
        <v>131</v>
      </c>
      <c r="C27" s="16">
        <v>2</v>
      </c>
      <c r="D27" s="16">
        <v>5</v>
      </c>
      <c r="E27" s="16">
        <v>2</v>
      </c>
      <c r="F27" s="16">
        <v>4</v>
      </c>
      <c r="G27" s="16">
        <f t="shared" si="3"/>
        <v>6</v>
      </c>
      <c r="H27" s="16">
        <v>7</v>
      </c>
      <c r="I27" s="16">
        <v>1</v>
      </c>
      <c r="J27" s="16">
        <v>3</v>
      </c>
    </row>
    <row r="28" spans="1:10" ht="18">
      <c r="A28" s="14">
        <v>2121</v>
      </c>
      <c r="B28" s="15" t="s">
        <v>132</v>
      </c>
      <c r="C28" s="16">
        <v>0</v>
      </c>
      <c r="D28" s="16">
        <v>0</v>
      </c>
      <c r="E28" s="16">
        <v>1</v>
      </c>
      <c r="F28" s="16">
        <v>0</v>
      </c>
      <c r="G28" s="16">
        <f t="shared" si="3"/>
        <v>1</v>
      </c>
      <c r="H28" s="16">
        <v>3</v>
      </c>
      <c r="I28" s="16">
        <v>0</v>
      </c>
      <c r="J28" s="16">
        <v>0</v>
      </c>
    </row>
    <row r="29" spans="1:10" ht="18">
      <c r="A29" s="14">
        <v>2122</v>
      </c>
      <c r="B29" s="15" t="s">
        <v>133</v>
      </c>
      <c r="C29" s="16">
        <v>14</v>
      </c>
      <c r="D29" s="16">
        <v>10</v>
      </c>
      <c r="E29" s="16">
        <v>5</v>
      </c>
      <c r="F29" s="16">
        <v>10</v>
      </c>
      <c r="G29" s="16">
        <f t="shared" si="3"/>
        <v>15</v>
      </c>
      <c r="H29" s="16">
        <v>17</v>
      </c>
      <c r="I29" s="16">
        <v>7</v>
      </c>
      <c r="J29" s="16">
        <v>10</v>
      </c>
    </row>
    <row r="30" spans="1:10" ht="18">
      <c r="A30" s="14">
        <v>2123</v>
      </c>
      <c r="B30" s="15" t="s">
        <v>134</v>
      </c>
      <c r="C30" s="16">
        <v>1</v>
      </c>
      <c r="D30" s="16">
        <v>4</v>
      </c>
      <c r="E30" s="16">
        <v>1</v>
      </c>
      <c r="F30" s="16">
        <v>1</v>
      </c>
      <c r="G30" s="16">
        <f t="shared" si="3"/>
        <v>2</v>
      </c>
      <c r="H30" s="16">
        <v>4</v>
      </c>
      <c r="I30" s="16">
        <v>0</v>
      </c>
      <c r="J30" s="16">
        <v>1</v>
      </c>
    </row>
    <row r="31" spans="1:10" ht="18">
      <c r="A31" s="14">
        <v>2124</v>
      </c>
      <c r="B31" s="15" t="s">
        <v>135</v>
      </c>
      <c r="C31" s="16">
        <v>4</v>
      </c>
      <c r="D31" s="16">
        <v>4</v>
      </c>
      <c r="E31" s="16">
        <v>3</v>
      </c>
      <c r="F31" s="16">
        <v>1</v>
      </c>
      <c r="G31" s="16">
        <f t="shared" si="3"/>
        <v>4</v>
      </c>
      <c r="H31" s="16">
        <v>9</v>
      </c>
      <c r="I31" s="16">
        <v>1</v>
      </c>
      <c r="J31" s="16">
        <v>0</v>
      </c>
    </row>
    <row r="32" spans="1:10" ht="18">
      <c r="A32" s="14">
        <v>2125</v>
      </c>
      <c r="B32" s="15" t="s">
        <v>136</v>
      </c>
      <c r="C32" s="16">
        <v>12</v>
      </c>
      <c r="D32" s="16">
        <v>14</v>
      </c>
      <c r="E32" s="16">
        <v>5</v>
      </c>
      <c r="F32" s="16">
        <v>10</v>
      </c>
      <c r="G32" s="16">
        <f t="shared" si="3"/>
        <v>15</v>
      </c>
      <c r="H32" s="16">
        <v>21</v>
      </c>
      <c r="I32" s="16">
        <v>5</v>
      </c>
      <c r="J32" s="16">
        <v>10</v>
      </c>
    </row>
    <row r="33" spans="1:10" ht="18">
      <c r="A33" s="14">
        <v>2126</v>
      </c>
      <c r="B33" s="15" t="s">
        <v>137</v>
      </c>
      <c r="C33" s="16">
        <v>2</v>
      </c>
      <c r="D33" s="16">
        <v>6</v>
      </c>
      <c r="E33" s="16">
        <v>1</v>
      </c>
      <c r="F33" s="16">
        <v>3</v>
      </c>
      <c r="G33" s="16">
        <f t="shared" si="3"/>
        <v>4</v>
      </c>
      <c r="H33" s="16">
        <v>6</v>
      </c>
      <c r="I33" s="16">
        <v>0</v>
      </c>
      <c r="J33" s="16">
        <v>1</v>
      </c>
    </row>
    <row r="34" spans="1:10" ht="18">
      <c r="A34" s="14">
        <v>2127</v>
      </c>
      <c r="B34" s="15" t="s">
        <v>138</v>
      </c>
      <c r="C34" s="16">
        <v>12</v>
      </c>
      <c r="D34" s="16">
        <v>12</v>
      </c>
      <c r="E34" s="16">
        <v>5</v>
      </c>
      <c r="F34" s="16">
        <v>10</v>
      </c>
      <c r="G34" s="16">
        <f t="shared" si="3"/>
        <v>15</v>
      </c>
      <c r="H34" s="16">
        <v>21</v>
      </c>
      <c r="I34" s="16">
        <v>5</v>
      </c>
      <c r="J34" s="16">
        <v>10</v>
      </c>
    </row>
    <row r="35" spans="1:10" ht="18">
      <c r="A35" s="14">
        <v>2128</v>
      </c>
      <c r="B35" s="15" t="s">
        <v>139</v>
      </c>
      <c r="C35" s="16">
        <v>6</v>
      </c>
      <c r="D35" s="16">
        <v>7</v>
      </c>
      <c r="E35" s="16">
        <v>3</v>
      </c>
      <c r="F35" s="16">
        <v>5</v>
      </c>
      <c r="G35" s="16">
        <f t="shared" si="3"/>
        <v>8</v>
      </c>
      <c r="H35" s="16">
        <v>11</v>
      </c>
      <c r="I35" s="16">
        <v>0</v>
      </c>
      <c r="J35" s="16">
        <v>4</v>
      </c>
    </row>
    <row r="36" spans="1:10" ht="18">
      <c r="A36" s="14">
        <v>2129</v>
      </c>
      <c r="B36" s="15" t="s">
        <v>140</v>
      </c>
      <c r="C36" s="16">
        <v>10</v>
      </c>
      <c r="D36" s="16">
        <v>11</v>
      </c>
      <c r="E36" s="16">
        <v>4</v>
      </c>
      <c r="F36" s="16">
        <v>8</v>
      </c>
      <c r="G36" s="16">
        <f t="shared" si="3"/>
        <v>12</v>
      </c>
      <c r="H36" s="16">
        <v>16</v>
      </c>
      <c r="I36" s="16">
        <v>4</v>
      </c>
      <c r="J36" s="16">
        <v>10</v>
      </c>
    </row>
    <row r="37" spans="1:10" ht="18">
      <c r="A37" s="14">
        <v>2130</v>
      </c>
      <c r="B37" s="15" t="s">
        <v>141</v>
      </c>
      <c r="C37" s="16">
        <v>20</v>
      </c>
      <c r="D37" s="16">
        <v>17</v>
      </c>
      <c r="E37" s="16">
        <v>5</v>
      </c>
      <c r="F37" s="16">
        <v>7</v>
      </c>
      <c r="G37" s="16">
        <f t="shared" si="3"/>
        <v>12</v>
      </c>
      <c r="H37" s="16">
        <v>21</v>
      </c>
      <c r="I37" s="16">
        <v>7</v>
      </c>
      <c r="J37" s="16">
        <v>10</v>
      </c>
    </row>
    <row r="38" spans="1:10" ht="18">
      <c r="A38" s="14">
        <v>2131</v>
      </c>
      <c r="B38" s="15" t="s">
        <v>142</v>
      </c>
      <c r="C38" s="16">
        <v>16</v>
      </c>
      <c r="D38" s="16">
        <v>13</v>
      </c>
      <c r="E38" s="16">
        <v>4</v>
      </c>
      <c r="F38" s="16">
        <v>10</v>
      </c>
      <c r="G38" s="16">
        <f t="shared" si="3"/>
        <v>14</v>
      </c>
      <c r="H38" s="16">
        <v>18</v>
      </c>
      <c r="I38" s="16">
        <v>6</v>
      </c>
      <c r="J38" s="16">
        <v>13</v>
      </c>
    </row>
    <row r="39" spans="1:10" ht="18">
      <c r="A39" s="14">
        <v>2132</v>
      </c>
      <c r="B39" s="15" t="s">
        <v>143</v>
      </c>
      <c r="C39" s="16">
        <v>15</v>
      </c>
      <c r="D39" s="16">
        <v>13</v>
      </c>
      <c r="E39" s="16">
        <v>3</v>
      </c>
      <c r="F39" s="16">
        <v>7</v>
      </c>
      <c r="G39" s="16">
        <f t="shared" si="3"/>
        <v>10</v>
      </c>
      <c r="H39" s="16">
        <v>19</v>
      </c>
      <c r="I39" s="16">
        <v>8</v>
      </c>
      <c r="J39" s="16">
        <v>10</v>
      </c>
    </row>
    <row r="40" spans="1:10" ht="18">
      <c r="A40" s="14">
        <v>2133</v>
      </c>
      <c r="B40" s="15" t="s">
        <v>144</v>
      </c>
      <c r="C40" s="16">
        <v>13</v>
      </c>
      <c r="D40" s="16">
        <v>11</v>
      </c>
      <c r="E40" s="16">
        <v>4</v>
      </c>
      <c r="F40" s="16">
        <v>10</v>
      </c>
      <c r="G40" s="16">
        <f t="shared" si="3"/>
        <v>14</v>
      </c>
      <c r="H40" s="16">
        <v>18</v>
      </c>
      <c r="I40" s="16">
        <v>4</v>
      </c>
      <c r="J40" s="16">
        <v>9</v>
      </c>
    </row>
    <row r="41" spans="1:10" ht="18">
      <c r="A41" s="14">
        <v>2134</v>
      </c>
      <c r="B41" s="15" t="s">
        <v>145</v>
      </c>
      <c r="C41" s="16">
        <v>17</v>
      </c>
      <c r="D41" s="16">
        <v>13</v>
      </c>
      <c r="E41" s="16">
        <v>4</v>
      </c>
      <c r="F41" s="16">
        <v>6</v>
      </c>
      <c r="G41" s="16">
        <f t="shared" si="3"/>
        <v>10</v>
      </c>
      <c r="H41" s="16">
        <v>20</v>
      </c>
      <c r="I41" s="16">
        <v>8</v>
      </c>
      <c r="J41" s="16">
        <v>8</v>
      </c>
    </row>
    <row r="42" spans="1:10" ht="18">
      <c r="A42" s="14">
        <v>2135</v>
      </c>
      <c r="B42" s="15" t="s">
        <v>146</v>
      </c>
      <c r="C42" s="16">
        <v>6</v>
      </c>
      <c r="D42" s="16">
        <v>6</v>
      </c>
      <c r="E42" s="16">
        <v>2</v>
      </c>
      <c r="F42" s="16">
        <v>7</v>
      </c>
      <c r="G42" s="16">
        <f t="shared" si="3"/>
        <v>9</v>
      </c>
      <c r="H42" s="16">
        <v>11</v>
      </c>
      <c r="I42" s="16">
        <v>2</v>
      </c>
      <c r="J42" s="16">
        <v>4</v>
      </c>
    </row>
    <row r="43" spans="1:10" ht="18">
      <c r="A43" s="14">
        <v>2136</v>
      </c>
      <c r="B43" s="15" t="s">
        <v>147</v>
      </c>
      <c r="C43" s="16">
        <v>20</v>
      </c>
      <c r="D43" s="16">
        <v>17</v>
      </c>
      <c r="E43" s="16">
        <v>5</v>
      </c>
      <c r="F43" s="16">
        <v>7</v>
      </c>
      <c r="G43" s="16">
        <f t="shared" si="3"/>
        <v>12</v>
      </c>
      <c r="H43" s="16">
        <v>20</v>
      </c>
      <c r="I43" s="16">
        <v>7</v>
      </c>
      <c r="J43" s="16">
        <v>11</v>
      </c>
    </row>
    <row r="44" spans="1:10" ht="18">
      <c r="A44" s="14">
        <v>2137</v>
      </c>
      <c r="B44" s="15" t="s">
        <v>152</v>
      </c>
      <c r="C44" s="16">
        <v>8</v>
      </c>
      <c r="D44" s="16">
        <v>7</v>
      </c>
      <c r="E44" s="16">
        <v>4</v>
      </c>
      <c r="F44" s="16">
        <v>9</v>
      </c>
      <c r="G44" s="16">
        <f t="shared" si="3"/>
        <v>13</v>
      </c>
      <c r="H44" s="16">
        <v>13</v>
      </c>
      <c r="I44" s="16">
        <v>3</v>
      </c>
      <c r="J44" s="16">
        <v>6</v>
      </c>
    </row>
    <row r="45" spans="1:10" ht="18">
      <c r="A45" s="14">
        <v>2138</v>
      </c>
      <c r="B45" s="15" t="s">
        <v>153</v>
      </c>
      <c r="C45" s="16">
        <v>5</v>
      </c>
      <c r="D45" s="16">
        <v>5</v>
      </c>
      <c r="E45" s="16">
        <v>2</v>
      </c>
      <c r="F45" s="16">
        <v>3</v>
      </c>
      <c r="G45" s="16">
        <f t="shared" si="3"/>
        <v>5</v>
      </c>
      <c r="H45" s="16">
        <v>9</v>
      </c>
      <c r="I45" s="16">
        <v>3</v>
      </c>
      <c r="J45" s="16">
        <v>5</v>
      </c>
    </row>
    <row r="46" spans="1:10" ht="18">
      <c r="A46" s="14">
        <v>2139</v>
      </c>
      <c r="B46" s="15" t="s">
        <v>154</v>
      </c>
      <c r="C46" s="16">
        <v>12</v>
      </c>
      <c r="D46" s="16">
        <v>17</v>
      </c>
      <c r="E46" s="16">
        <v>5</v>
      </c>
      <c r="F46" s="16">
        <v>10</v>
      </c>
      <c r="G46" s="16">
        <f t="shared" si="3"/>
        <v>15</v>
      </c>
      <c r="H46" s="16">
        <v>21</v>
      </c>
      <c r="I46" s="16">
        <v>8</v>
      </c>
      <c r="J46" s="16">
        <v>12</v>
      </c>
    </row>
    <row r="47" spans="1:10" ht="18">
      <c r="A47" s="14">
        <v>2140</v>
      </c>
      <c r="B47" s="15" t="s">
        <v>155</v>
      </c>
      <c r="C47" s="16">
        <v>20</v>
      </c>
      <c r="D47" s="16">
        <v>0</v>
      </c>
      <c r="E47" s="16">
        <v>5</v>
      </c>
      <c r="F47" s="16">
        <v>0</v>
      </c>
      <c r="G47" s="16">
        <f t="shared" si="3"/>
        <v>5</v>
      </c>
      <c r="H47" s="16">
        <v>21</v>
      </c>
      <c r="I47" s="16">
        <v>8</v>
      </c>
      <c r="J47" s="16">
        <v>4</v>
      </c>
    </row>
    <row r="48" spans="1:10" ht="18">
      <c r="A48" s="14">
        <v>2141</v>
      </c>
      <c r="B48" s="15" t="s">
        <v>156</v>
      </c>
      <c r="C48" s="16">
        <v>16</v>
      </c>
      <c r="D48" s="16">
        <v>17</v>
      </c>
      <c r="E48" s="16">
        <v>5</v>
      </c>
      <c r="F48" s="16">
        <v>9</v>
      </c>
      <c r="G48" s="16">
        <f t="shared" si="3"/>
        <v>14</v>
      </c>
      <c r="H48" s="16">
        <v>19</v>
      </c>
      <c r="I48" s="16">
        <v>6</v>
      </c>
      <c r="J48" s="16">
        <v>10</v>
      </c>
    </row>
    <row r="49" spans="1:10" ht="18">
      <c r="A49" s="14">
        <v>2142</v>
      </c>
      <c r="B49" s="15" t="s">
        <v>157</v>
      </c>
      <c r="C49" s="16">
        <v>17</v>
      </c>
      <c r="D49" s="16">
        <v>15</v>
      </c>
      <c r="E49" s="16">
        <v>5</v>
      </c>
      <c r="F49" s="16">
        <v>10</v>
      </c>
      <c r="G49" s="16">
        <f t="shared" si="3"/>
        <v>15</v>
      </c>
      <c r="H49" s="16">
        <v>21</v>
      </c>
      <c r="I49" s="16">
        <v>8</v>
      </c>
      <c r="J49" s="16">
        <v>12</v>
      </c>
    </row>
    <row r="50" spans="1:10" ht="18">
      <c r="A50" s="14">
        <v>2143</v>
      </c>
      <c r="B50" s="15" t="s">
        <v>158</v>
      </c>
      <c r="C50" s="16">
        <v>5</v>
      </c>
      <c r="D50" s="16">
        <v>3</v>
      </c>
      <c r="E50" s="16">
        <v>3</v>
      </c>
      <c r="F50" s="16">
        <v>6</v>
      </c>
      <c r="G50" s="16">
        <f t="shared" si="3"/>
        <v>9</v>
      </c>
      <c r="H50" s="16">
        <v>11</v>
      </c>
      <c r="I50" s="16">
        <v>2</v>
      </c>
      <c r="J50" s="16">
        <v>3</v>
      </c>
    </row>
    <row r="51" spans="1:10" ht="18">
      <c r="A51" s="14">
        <v>2144</v>
      </c>
      <c r="B51" s="15" t="s">
        <v>159</v>
      </c>
      <c r="C51" s="16">
        <v>18</v>
      </c>
      <c r="D51" s="16">
        <v>19</v>
      </c>
      <c r="E51" s="16">
        <v>5</v>
      </c>
      <c r="F51" s="16">
        <v>11</v>
      </c>
      <c r="G51" s="16">
        <f t="shared" si="3"/>
        <v>16</v>
      </c>
      <c r="H51" s="16">
        <v>21</v>
      </c>
      <c r="I51" s="16">
        <v>6</v>
      </c>
      <c r="J51" s="16">
        <v>13</v>
      </c>
    </row>
    <row r="52" spans="1:10" ht="18">
      <c r="A52" s="14">
        <v>2145</v>
      </c>
      <c r="B52" s="15" t="s">
        <v>160</v>
      </c>
      <c r="C52" s="16">
        <v>19</v>
      </c>
      <c r="D52" s="16">
        <v>0</v>
      </c>
      <c r="E52" s="16">
        <v>5</v>
      </c>
      <c r="F52" s="16">
        <v>0</v>
      </c>
      <c r="G52" s="16">
        <f t="shared" si="3"/>
        <v>5</v>
      </c>
      <c r="H52" s="16">
        <v>22</v>
      </c>
      <c r="I52" s="16">
        <v>8</v>
      </c>
      <c r="J52" s="16">
        <v>13</v>
      </c>
    </row>
    <row r="53" spans="1:10" ht="18">
      <c r="A53" s="14">
        <v>2146</v>
      </c>
      <c r="B53" s="15" t="s">
        <v>161</v>
      </c>
      <c r="C53" s="16">
        <v>5</v>
      </c>
      <c r="D53" s="16">
        <v>7</v>
      </c>
      <c r="E53" s="16">
        <v>3</v>
      </c>
      <c r="F53" s="16">
        <v>5</v>
      </c>
      <c r="G53" s="16">
        <f t="shared" si="3"/>
        <v>8</v>
      </c>
      <c r="H53" s="16">
        <v>9</v>
      </c>
      <c r="I53" s="16">
        <v>1</v>
      </c>
      <c r="J53" s="16">
        <v>4</v>
      </c>
    </row>
    <row r="54" spans="1:10" ht="18">
      <c r="A54" s="14">
        <v>2147</v>
      </c>
      <c r="B54" s="15"/>
      <c r="C54" s="16">
        <v>18</v>
      </c>
      <c r="D54" s="16">
        <v>14</v>
      </c>
      <c r="E54" s="16">
        <v>5</v>
      </c>
      <c r="F54" s="16">
        <v>10</v>
      </c>
      <c r="G54" s="16">
        <f t="shared" si="3"/>
        <v>15</v>
      </c>
      <c r="H54" s="16">
        <v>19</v>
      </c>
      <c r="I54" s="16">
        <v>7</v>
      </c>
      <c r="J54" s="16">
        <v>10</v>
      </c>
    </row>
    <row r="55" spans="1:10" ht="18">
      <c r="A55" s="14">
        <v>2148</v>
      </c>
      <c r="B55" s="15"/>
      <c r="C55" s="16">
        <v>15</v>
      </c>
      <c r="D55" s="16">
        <v>15</v>
      </c>
      <c r="E55" s="16">
        <v>5</v>
      </c>
      <c r="F55" s="16">
        <v>8</v>
      </c>
      <c r="G55" s="16">
        <f t="shared" si="3"/>
        <v>13</v>
      </c>
      <c r="H55" s="16">
        <v>19</v>
      </c>
      <c r="I55" s="16">
        <v>7</v>
      </c>
      <c r="J55" s="16">
        <v>11</v>
      </c>
    </row>
    <row r="56" spans="1:10" ht="18">
      <c r="A56" s="14">
        <v>2149</v>
      </c>
      <c r="B56" s="15"/>
      <c r="C56" s="16">
        <v>13</v>
      </c>
      <c r="D56" s="16">
        <v>15</v>
      </c>
      <c r="E56" s="16">
        <v>4</v>
      </c>
      <c r="F56" s="16">
        <v>9</v>
      </c>
      <c r="G56" s="16">
        <f t="shared" si="3"/>
        <v>13</v>
      </c>
      <c r="H56" s="16">
        <v>15</v>
      </c>
      <c r="I56" s="16">
        <v>7</v>
      </c>
      <c r="J56" s="16">
        <v>12</v>
      </c>
    </row>
    <row r="57" spans="1:10" ht="18">
      <c r="A57" s="14">
        <v>2150</v>
      </c>
      <c r="B57" s="15"/>
      <c r="C57" s="16">
        <v>20</v>
      </c>
      <c r="D57" s="16">
        <v>18</v>
      </c>
      <c r="E57" s="16">
        <v>5</v>
      </c>
      <c r="F57" s="16">
        <v>11</v>
      </c>
      <c r="G57" s="16">
        <f t="shared" si="3"/>
        <v>16</v>
      </c>
      <c r="H57" s="16">
        <v>22</v>
      </c>
      <c r="I57" s="16">
        <v>8</v>
      </c>
      <c r="J57" s="16">
        <v>12</v>
      </c>
    </row>
    <row r="58" spans="1:10" ht="18">
      <c r="A58" s="14">
        <v>2151</v>
      </c>
      <c r="B58" s="15"/>
      <c r="C58" s="16">
        <v>20</v>
      </c>
      <c r="D58" s="16">
        <v>19</v>
      </c>
      <c r="E58" s="16">
        <v>5</v>
      </c>
      <c r="F58" s="16">
        <v>11</v>
      </c>
      <c r="G58" s="16">
        <f t="shared" si="3"/>
        <v>16</v>
      </c>
      <c r="H58" s="16">
        <v>22</v>
      </c>
      <c r="I58" s="16">
        <v>8</v>
      </c>
      <c r="J58" s="16">
        <v>13</v>
      </c>
    </row>
    <row r="59" spans="1:10" ht="18">
      <c r="A59" s="14">
        <v>2152</v>
      </c>
      <c r="B59" s="29"/>
      <c r="C59" s="16">
        <v>19</v>
      </c>
      <c r="D59" s="16">
        <v>17</v>
      </c>
      <c r="E59" s="16">
        <v>5</v>
      </c>
      <c r="F59" s="16">
        <v>9</v>
      </c>
      <c r="G59" s="16">
        <f t="shared" si="3"/>
        <v>14</v>
      </c>
      <c r="H59" s="30">
        <v>21</v>
      </c>
      <c r="I59" s="30">
        <v>7</v>
      </c>
      <c r="J59" s="30">
        <v>10</v>
      </c>
    </row>
    <row r="60" spans="1:10" ht="18">
      <c r="A60" s="14">
        <v>2153</v>
      </c>
      <c r="B60" s="29"/>
      <c r="C60" s="16">
        <v>16</v>
      </c>
      <c r="D60" s="16">
        <v>14</v>
      </c>
      <c r="E60" s="16">
        <v>5</v>
      </c>
      <c r="F60" s="16">
        <v>8</v>
      </c>
      <c r="G60" s="16">
        <f t="shared" si="3"/>
        <v>13</v>
      </c>
      <c r="H60" s="30">
        <v>15</v>
      </c>
      <c r="I60" s="30">
        <v>7</v>
      </c>
      <c r="J60" s="30">
        <v>9</v>
      </c>
    </row>
    <row r="61" spans="1:10" ht="13.2">
      <c r="A61" s="19"/>
    </row>
    <row r="62" spans="1:10" ht="13.2">
      <c r="A62" s="19"/>
    </row>
    <row r="63" spans="1:10" ht="13.2">
      <c r="A63" s="19"/>
    </row>
    <row r="64" spans="1:10" ht="13.2">
      <c r="A64" s="19"/>
    </row>
    <row r="65" spans="1:1" ht="13.2">
      <c r="A65" s="19"/>
    </row>
    <row r="66" spans="1:1" ht="13.2">
      <c r="A66" s="19"/>
    </row>
    <row r="67" spans="1:1" ht="13.2">
      <c r="A67" s="19"/>
    </row>
    <row r="68" spans="1:1" ht="13.2">
      <c r="A68" s="19"/>
    </row>
    <row r="69" spans="1:1" ht="13.2">
      <c r="A69" s="19"/>
    </row>
    <row r="70" spans="1:1" ht="13.2">
      <c r="A70" s="19"/>
    </row>
    <row r="71" spans="1:1" ht="13.2">
      <c r="A71" s="19"/>
    </row>
    <row r="72" spans="1:1" ht="13.2">
      <c r="A72" s="19"/>
    </row>
    <row r="73" spans="1:1" ht="13.2">
      <c r="A73" s="19"/>
    </row>
    <row r="74" spans="1:1" ht="13.2">
      <c r="A74" s="19"/>
    </row>
    <row r="75" spans="1:1" ht="13.2">
      <c r="A75" s="19"/>
    </row>
    <row r="76" spans="1:1" ht="13.2">
      <c r="A76" s="19"/>
    </row>
    <row r="77" spans="1:1" ht="13.2">
      <c r="A77" s="19"/>
    </row>
    <row r="78" spans="1:1" ht="13.2">
      <c r="A78" s="19"/>
    </row>
    <row r="79" spans="1:1" ht="13.2">
      <c r="A79" s="19"/>
    </row>
    <row r="80" spans="1:1" ht="13.2">
      <c r="A80" s="19"/>
    </row>
    <row r="81" spans="1:1" ht="13.2">
      <c r="A81" s="19"/>
    </row>
    <row r="82" spans="1:1" ht="13.2">
      <c r="A82" s="19"/>
    </row>
    <row r="83" spans="1:1" ht="13.2">
      <c r="A83" s="19"/>
    </row>
    <row r="84" spans="1:1" ht="13.2">
      <c r="A84" s="19"/>
    </row>
    <row r="85" spans="1:1" ht="13.2">
      <c r="A85" s="19"/>
    </row>
    <row r="86" spans="1:1" ht="13.2">
      <c r="A86" s="19"/>
    </row>
    <row r="87" spans="1:1" ht="13.2">
      <c r="A87" s="19"/>
    </row>
    <row r="88" spans="1:1" ht="13.2">
      <c r="A88" s="19"/>
    </row>
    <row r="89" spans="1:1" ht="13.2">
      <c r="A89" s="19"/>
    </row>
    <row r="90" spans="1:1" ht="13.2">
      <c r="A90" s="19"/>
    </row>
    <row r="91" spans="1:1" ht="13.2">
      <c r="A91" s="19"/>
    </row>
    <row r="92" spans="1:1" ht="13.2">
      <c r="A92" s="19"/>
    </row>
    <row r="93" spans="1:1" ht="13.2">
      <c r="A93" s="19"/>
    </row>
    <row r="94" spans="1:1" ht="13.2">
      <c r="A94" s="19"/>
    </row>
    <row r="95" spans="1:1" ht="13.2">
      <c r="A95" s="19"/>
    </row>
    <row r="96" spans="1:1" ht="13.2">
      <c r="A96" s="19"/>
    </row>
    <row r="97" spans="1:1" ht="13.2">
      <c r="A97" s="19"/>
    </row>
    <row r="98" spans="1:1" ht="13.2">
      <c r="A98" s="19"/>
    </row>
    <row r="99" spans="1:1" ht="13.2">
      <c r="A99" s="19"/>
    </row>
    <row r="100" spans="1:1" ht="13.2">
      <c r="A100" s="19"/>
    </row>
    <row r="101" spans="1:1" ht="13.2">
      <c r="A101" s="19"/>
    </row>
    <row r="102" spans="1:1" ht="13.2">
      <c r="A102" s="19"/>
    </row>
    <row r="103" spans="1:1" ht="13.2">
      <c r="A103" s="19"/>
    </row>
    <row r="104" spans="1:1" ht="13.2">
      <c r="A104" s="19"/>
    </row>
    <row r="105" spans="1:1" ht="13.2">
      <c r="A105" s="19"/>
    </row>
    <row r="106" spans="1:1" ht="13.2">
      <c r="A106" s="19"/>
    </row>
    <row r="107" spans="1:1" ht="13.2">
      <c r="A107" s="19"/>
    </row>
    <row r="108" spans="1:1" ht="13.2">
      <c r="A108" s="19"/>
    </row>
    <row r="109" spans="1:1" ht="13.2">
      <c r="A109" s="19"/>
    </row>
    <row r="110" spans="1:1" ht="13.2">
      <c r="A110" s="19"/>
    </row>
    <row r="111" spans="1:1" ht="13.2">
      <c r="A111" s="19"/>
    </row>
    <row r="112" spans="1:1" ht="13.2">
      <c r="A112" s="19"/>
    </row>
    <row r="113" spans="1:1" ht="13.2">
      <c r="A113" s="19"/>
    </row>
    <row r="114" spans="1:1" ht="13.2">
      <c r="A114" s="19"/>
    </row>
    <row r="115" spans="1:1" ht="13.2">
      <c r="A115" s="19"/>
    </row>
    <row r="116" spans="1:1" ht="13.2">
      <c r="A116" s="19"/>
    </row>
    <row r="117" spans="1:1" ht="13.2">
      <c r="A117" s="19"/>
    </row>
    <row r="118" spans="1:1" ht="13.2">
      <c r="A118" s="19"/>
    </row>
    <row r="119" spans="1:1" ht="13.2">
      <c r="A119" s="19"/>
    </row>
    <row r="120" spans="1:1" ht="13.2">
      <c r="A120" s="19"/>
    </row>
    <row r="121" spans="1:1" ht="13.2">
      <c r="A121" s="19"/>
    </row>
    <row r="122" spans="1:1" ht="13.2">
      <c r="A122" s="19"/>
    </row>
    <row r="123" spans="1:1" ht="13.2">
      <c r="A123" s="19"/>
    </row>
    <row r="124" spans="1:1" ht="13.2">
      <c r="A124" s="19"/>
    </row>
    <row r="125" spans="1:1" ht="13.2">
      <c r="A125" s="19"/>
    </row>
    <row r="126" spans="1:1" ht="13.2">
      <c r="A126" s="19"/>
    </row>
    <row r="127" spans="1:1" ht="13.2">
      <c r="A127" s="19"/>
    </row>
    <row r="128" spans="1:1" ht="13.2">
      <c r="A128" s="19"/>
    </row>
    <row r="129" spans="1:1" ht="13.2">
      <c r="A129" s="19"/>
    </row>
    <row r="130" spans="1:1" ht="13.2">
      <c r="A130" s="19"/>
    </row>
    <row r="131" spans="1:1" ht="13.2">
      <c r="A131" s="19"/>
    </row>
    <row r="132" spans="1:1" ht="13.2">
      <c r="A132" s="19"/>
    </row>
    <row r="133" spans="1:1" ht="13.2">
      <c r="A133" s="19"/>
    </row>
    <row r="134" spans="1:1" ht="13.2">
      <c r="A134" s="19"/>
    </row>
    <row r="135" spans="1:1" ht="13.2">
      <c r="A135" s="19"/>
    </row>
    <row r="136" spans="1:1" ht="13.2">
      <c r="A136" s="19"/>
    </row>
    <row r="137" spans="1:1" ht="13.2">
      <c r="A137" s="19"/>
    </row>
    <row r="138" spans="1:1" ht="13.2">
      <c r="A138" s="19"/>
    </row>
    <row r="139" spans="1:1" ht="13.2">
      <c r="A139" s="19"/>
    </row>
    <row r="140" spans="1:1" ht="13.2">
      <c r="A140" s="19"/>
    </row>
    <row r="141" spans="1:1" ht="13.2">
      <c r="A141" s="19"/>
    </row>
    <row r="142" spans="1:1" ht="13.2">
      <c r="A142" s="19"/>
    </row>
    <row r="143" spans="1:1" ht="13.2">
      <c r="A143" s="19"/>
    </row>
    <row r="144" spans="1:1" ht="13.2">
      <c r="A144" s="19"/>
    </row>
    <row r="145" spans="1:1" ht="13.2">
      <c r="A145" s="19"/>
    </row>
    <row r="146" spans="1:1" ht="13.2">
      <c r="A146" s="19"/>
    </row>
    <row r="147" spans="1:1" ht="13.2">
      <c r="A147" s="19"/>
    </row>
    <row r="148" spans="1:1" ht="13.2">
      <c r="A148" s="19"/>
    </row>
    <row r="149" spans="1:1" ht="13.2">
      <c r="A149" s="19"/>
    </row>
    <row r="150" spans="1:1" ht="13.2">
      <c r="A150" s="19"/>
    </row>
    <row r="151" spans="1:1" ht="13.2">
      <c r="A151" s="19"/>
    </row>
    <row r="152" spans="1:1" ht="13.2">
      <c r="A152" s="19"/>
    </row>
    <row r="153" spans="1:1" ht="13.2">
      <c r="A153" s="19"/>
    </row>
    <row r="154" spans="1:1" ht="13.2">
      <c r="A154" s="19"/>
    </row>
    <row r="155" spans="1:1" ht="13.2">
      <c r="A155" s="19"/>
    </row>
    <row r="156" spans="1:1" ht="13.2">
      <c r="A156" s="19"/>
    </row>
    <row r="157" spans="1:1" ht="13.2">
      <c r="A157" s="19"/>
    </row>
    <row r="158" spans="1:1" ht="13.2">
      <c r="A158" s="19"/>
    </row>
    <row r="159" spans="1:1" ht="13.2">
      <c r="A159" s="19"/>
    </row>
    <row r="160" spans="1:1" ht="13.2">
      <c r="A160" s="19"/>
    </row>
    <row r="161" spans="1:1" ht="13.2">
      <c r="A161" s="19"/>
    </row>
    <row r="162" spans="1:1" ht="13.2">
      <c r="A162" s="19"/>
    </row>
    <row r="163" spans="1:1" ht="13.2">
      <c r="A163" s="19"/>
    </row>
    <row r="164" spans="1:1" ht="13.2">
      <c r="A164" s="19"/>
    </row>
    <row r="165" spans="1:1" ht="13.2">
      <c r="A165" s="19"/>
    </row>
    <row r="166" spans="1:1" ht="13.2">
      <c r="A166" s="19"/>
    </row>
    <row r="167" spans="1:1" ht="13.2">
      <c r="A167" s="19"/>
    </row>
    <row r="168" spans="1:1" ht="13.2">
      <c r="A168" s="19"/>
    </row>
    <row r="169" spans="1:1" ht="13.2">
      <c r="A169" s="19"/>
    </row>
    <row r="170" spans="1:1" ht="13.2">
      <c r="A170" s="19"/>
    </row>
    <row r="171" spans="1:1" ht="13.2">
      <c r="A171" s="19"/>
    </row>
    <row r="172" spans="1:1" ht="13.2">
      <c r="A172" s="19"/>
    </row>
    <row r="173" spans="1:1" ht="13.2">
      <c r="A173" s="19"/>
    </row>
    <row r="174" spans="1:1" ht="13.2">
      <c r="A174" s="19"/>
    </row>
    <row r="175" spans="1:1" ht="13.2">
      <c r="A175" s="19"/>
    </row>
    <row r="176" spans="1:1" ht="13.2">
      <c r="A176" s="19"/>
    </row>
    <row r="177" spans="1:1" ht="13.2">
      <c r="A177" s="19"/>
    </row>
    <row r="178" spans="1:1" ht="13.2">
      <c r="A178" s="19"/>
    </row>
    <row r="179" spans="1:1" ht="13.2">
      <c r="A179" s="19"/>
    </row>
    <row r="180" spans="1:1" ht="13.2">
      <c r="A180" s="19"/>
    </row>
    <row r="181" spans="1:1" ht="13.2">
      <c r="A181" s="19"/>
    </row>
    <row r="182" spans="1:1" ht="13.2">
      <c r="A182" s="19"/>
    </row>
    <row r="183" spans="1:1" ht="13.2">
      <c r="A183" s="19"/>
    </row>
    <row r="184" spans="1:1" ht="13.2">
      <c r="A184" s="19"/>
    </row>
    <row r="185" spans="1:1" ht="13.2">
      <c r="A185" s="19"/>
    </row>
    <row r="186" spans="1:1" ht="13.2">
      <c r="A186" s="19"/>
    </row>
    <row r="187" spans="1:1" ht="13.2">
      <c r="A187" s="19"/>
    </row>
    <row r="188" spans="1:1" ht="13.2">
      <c r="A188" s="19"/>
    </row>
    <row r="189" spans="1:1" ht="13.2">
      <c r="A189" s="19"/>
    </row>
    <row r="190" spans="1:1" ht="13.2">
      <c r="A190" s="19"/>
    </row>
    <row r="191" spans="1:1" ht="13.2">
      <c r="A191" s="19"/>
    </row>
    <row r="192" spans="1:1" ht="13.2">
      <c r="A192" s="19"/>
    </row>
    <row r="193" spans="1:1" ht="13.2">
      <c r="A193" s="19"/>
    </row>
    <row r="194" spans="1:1" ht="13.2">
      <c r="A194" s="19"/>
    </row>
    <row r="195" spans="1:1" ht="13.2">
      <c r="A195" s="19"/>
    </row>
    <row r="196" spans="1:1" ht="13.2">
      <c r="A196" s="19"/>
    </row>
    <row r="197" spans="1:1" ht="13.2">
      <c r="A197" s="19"/>
    </row>
    <row r="198" spans="1:1" ht="13.2">
      <c r="A198" s="19"/>
    </row>
    <row r="199" spans="1:1" ht="13.2">
      <c r="A199" s="19"/>
    </row>
    <row r="200" spans="1:1" ht="13.2">
      <c r="A200" s="19"/>
    </row>
    <row r="201" spans="1:1" ht="13.2">
      <c r="A201" s="19"/>
    </row>
    <row r="202" spans="1:1" ht="13.2">
      <c r="A202" s="19"/>
    </row>
    <row r="203" spans="1:1" ht="13.2">
      <c r="A203" s="19"/>
    </row>
    <row r="204" spans="1:1" ht="13.2">
      <c r="A204" s="19"/>
    </row>
    <row r="205" spans="1:1" ht="13.2">
      <c r="A205" s="19"/>
    </row>
    <row r="206" spans="1:1" ht="13.2">
      <c r="A206" s="19"/>
    </row>
    <row r="207" spans="1:1" ht="13.2">
      <c r="A207" s="19"/>
    </row>
    <row r="208" spans="1:1" ht="13.2">
      <c r="A208" s="19"/>
    </row>
    <row r="209" spans="1:1" ht="13.2">
      <c r="A209" s="19"/>
    </row>
    <row r="210" spans="1:1" ht="13.2">
      <c r="A210" s="19"/>
    </row>
    <row r="211" spans="1:1" ht="13.2">
      <c r="A211" s="19"/>
    </row>
    <row r="212" spans="1:1" ht="13.2">
      <c r="A212" s="19"/>
    </row>
    <row r="213" spans="1:1" ht="13.2">
      <c r="A213" s="19"/>
    </row>
    <row r="214" spans="1:1" ht="13.2">
      <c r="A214" s="19"/>
    </row>
    <row r="215" spans="1:1" ht="13.2">
      <c r="A215" s="19"/>
    </row>
    <row r="216" spans="1:1" ht="13.2">
      <c r="A216" s="19"/>
    </row>
    <row r="217" spans="1:1" ht="13.2">
      <c r="A217" s="19"/>
    </row>
    <row r="218" spans="1:1" ht="13.2">
      <c r="A218" s="19"/>
    </row>
    <row r="219" spans="1:1" ht="13.2">
      <c r="A219" s="19"/>
    </row>
    <row r="220" spans="1:1" ht="13.2">
      <c r="A220" s="19"/>
    </row>
    <row r="221" spans="1:1" ht="13.2">
      <c r="A221" s="19"/>
    </row>
    <row r="222" spans="1:1" ht="13.2">
      <c r="A222" s="19"/>
    </row>
    <row r="223" spans="1:1" ht="13.2">
      <c r="A223" s="19"/>
    </row>
    <row r="224" spans="1:1" ht="13.2">
      <c r="A224" s="19"/>
    </row>
    <row r="225" spans="1:1" ht="13.2">
      <c r="A225" s="19"/>
    </row>
    <row r="226" spans="1:1" ht="13.2">
      <c r="A226" s="19"/>
    </row>
    <row r="227" spans="1:1" ht="13.2">
      <c r="A227" s="19"/>
    </row>
    <row r="228" spans="1:1" ht="13.2">
      <c r="A228" s="19"/>
    </row>
    <row r="229" spans="1:1" ht="13.2">
      <c r="A229" s="19"/>
    </row>
    <row r="230" spans="1:1" ht="13.2">
      <c r="A230" s="19"/>
    </row>
    <row r="231" spans="1:1" ht="13.2">
      <c r="A231" s="19"/>
    </row>
    <row r="232" spans="1:1" ht="13.2">
      <c r="A232" s="19"/>
    </row>
    <row r="233" spans="1:1" ht="13.2">
      <c r="A233" s="19"/>
    </row>
    <row r="234" spans="1:1" ht="13.2">
      <c r="A234" s="19"/>
    </row>
    <row r="235" spans="1:1" ht="13.2">
      <c r="A235" s="19"/>
    </row>
    <row r="236" spans="1:1" ht="13.2">
      <c r="A236" s="19"/>
    </row>
    <row r="237" spans="1:1" ht="13.2">
      <c r="A237" s="19"/>
    </row>
    <row r="238" spans="1:1" ht="13.2">
      <c r="A238" s="19"/>
    </row>
    <row r="239" spans="1:1" ht="13.2">
      <c r="A239" s="19"/>
    </row>
    <row r="240" spans="1:1" ht="13.2">
      <c r="A240" s="19"/>
    </row>
    <row r="241" spans="1:1" ht="13.2">
      <c r="A241" s="19"/>
    </row>
    <row r="242" spans="1:1" ht="13.2">
      <c r="A242" s="19"/>
    </row>
    <row r="243" spans="1:1" ht="13.2">
      <c r="A243" s="19"/>
    </row>
    <row r="244" spans="1:1" ht="13.2">
      <c r="A244" s="19"/>
    </row>
    <row r="245" spans="1:1" ht="13.2">
      <c r="A245" s="19"/>
    </row>
    <row r="246" spans="1:1" ht="13.2">
      <c r="A246" s="19"/>
    </row>
    <row r="247" spans="1:1" ht="13.2">
      <c r="A247" s="19"/>
    </row>
    <row r="248" spans="1:1" ht="13.2">
      <c r="A248" s="19"/>
    </row>
    <row r="249" spans="1:1" ht="13.2">
      <c r="A249" s="19"/>
    </row>
    <row r="250" spans="1:1" ht="13.2">
      <c r="A250" s="19"/>
    </row>
    <row r="251" spans="1:1" ht="13.2">
      <c r="A251" s="19"/>
    </row>
    <row r="252" spans="1:1" ht="13.2">
      <c r="A252" s="19"/>
    </row>
    <row r="253" spans="1:1" ht="13.2">
      <c r="A253" s="19"/>
    </row>
    <row r="254" spans="1:1" ht="13.2">
      <c r="A254" s="19"/>
    </row>
    <row r="255" spans="1:1" ht="13.2">
      <c r="A255" s="19"/>
    </row>
    <row r="256" spans="1:1" ht="13.2">
      <c r="A256" s="19"/>
    </row>
    <row r="257" spans="1:1" ht="13.2">
      <c r="A257" s="19"/>
    </row>
    <row r="258" spans="1:1" ht="13.2">
      <c r="A258" s="19"/>
    </row>
    <row r="259" spans="1:1" ht="13.2">
      <c r="A259" s="19"/>
    </row>
    <row r="260" spans="1:1" ht="13.2">
      <c r="A260" s="19"/>
    </row>
    <row r="261" spans="1:1" ht="13.2">
      <c r="A261" s="19"/>
    </row>
    <row r="262" spans="1:1" ht="13.2">
      <c r="A262" s="19"/>
    </row>
    <row r="263" spans="1:1" ht="13.2">
      <c r="A263" s="19"/>
    </row>
    <row r="264" spans="1:1" ht="13.2">
      <c r="A264" s="19"/>
    </row>
    <row r="265" spans="1:1" ht="13.2">
      <c r="A265" s="19"/>
    </row>
    <row r="266" spans="1:1" ht="13.2">
      <c r="A266" s="19"/>
    </row>
    <row r="267" spans="1:1" ht="13.2">
      <c r="A267" s="19"/>
    </row>
    <row r="268" spans="1:1" ht="13.2">
      <c r="A268" s="19"/>
    </row>
    <row r="269" spans="1:1" ht="13.2">
      <c r="A269" s="19"/>
    </row>
    <row r="270" spans="1:1" ht="13.2">
      <c r="A270" s="19"/>
    </row>
    <row r="271" spans="1:1" ht="13.2">
      <c r="A271" s="19"/>
    </row>
    <row r="272" spans="1:1" ht="13.2">
      <c r="A272" s="19"/>
    </row>
    <row r="273" spans="1:1" ht="13.2">
      <c r="A273" s="19"/>
    </row>
    <row r="274" spans="1:1" ht="13.2">
      <c r="A274" s="19"/>
    </row>
    <row r="275" spans="1:1" ht="13.2">
      <c r="A275" s="19"/>
    </row>
    <row r="276" spans="1:1" ht="13.2">
      <c r="A276" s="19"/>
    </row>
    <row r="277" spans="1:1" ht="13.2">
      <c r="A277" s="19"/>
    </row>
    <row r="278" spans="1:1" ht="13.2">
      <c r="A278" s="19"/>
    </row>
    <row r="279" spans="1:1" ht="13.2">
      <c r="A279" s="19"/>
    </row>
    <row r="280" spans="1:1" ht="13.2">
      <c r="A280" s="19"/>
    </row>
    <row r="281" spans="1:1" ht="13.2">
      <c r="A281" s="19"/>
    </row>
    <row r="282" spans="1:1" ht="13.2">
      <c r="A282" s="19"/>
    </row>
    <row r="283" spans="1:1" ht="13.2">
      <c r="A283" s="19"/>
    </row>
    <row r="284" spans="1:1" ht="13.2">
      <c r="A284" s="19"/>
    </row>
    <row r="285" spans="1:1" ht="13.2">
      <c r="A285" s="19"/>
    </row>
    <row r="286" spans="1:1" ht="13.2">
      <c r="A286" s="19"/>
    </row>
    <row r="287" spans="1:1" ht="13.2">
      <c r="A287" s="19"/>
    </row>
    <row r="288" spans="1:1" ht="13.2">
      <c r="A288" s="19"/>
    </row>
    <row r="289" spans="1:1" ht="13.2">
      <c r="A289" s="19"/>
    </row>
    <row r="290" spans="1:1" ht="13.2">
      <c r="A290" s="19"/>
    </row>
    <row r="291" spans="1:1" ht="13.2">
      <c r="A291" s="19"/>
    </row>
    <row r="292" spans="1:1" ht="13.2">
      <c r="A292" s="19"/>
    </row>
    <row r="293" spans="1:1" ht="13.2">
      <c r="A293" s="19"/>
    </row>
    <row r="294" spans="1:1" ht="13.2">
      <c r="A294" s="19"/>
    </row>
    <row r="295" spans="1:1" ht="13.2">
      <c r="A295" s="19"/>
    </row>
    <row r="296" spans="1:1" ht="13.2">
      <c r="A296" s="19"/>
    </row>
    <row r="297" spans="1:1" ht="13.2">
      <c r="A297" s="19"/>
    </row>
    <row r="298" spans="1:1" ht="13.2">
      <c r="A298" s="19"/>
    </row>
    <row r="299" spans="1:1" ht="13.2">
      <c r="A299" s="19"/>
    </row>
    <row r="300" spans="1:1" ht="13.2">
      <c r="A300" s="19"/>
    </row>
    <row r="301" spans="1:1" ht="13.2">
      <c r="A301" s="19"/>
    </row>
    <row r="302" spans="1:1" ht="13.2">
      <c r="A302" s="19"/>
    </row>
    <row r="303" spans="1:1" ht="13.2">
      <c r="A303" s="19"/>
    </row>
    <row r="304" spans="1:1" ht="13.2">
      <c r="A304" s="19"/>
    </row>
    <row r="305" spans="1:1" ht="13.2">
      <c r="A305" s="19"/>
    </row>
    <row r="306" spans="1:1" ht="13.2">
      <c r="A306" s="19"/>
    </row>
    <row r="307" spans="1:1" ht="13.2">
      <c r="A307" s="19"/>
    </row>
    <row r="308" spans="1:1" ht="13.2">
      <c r="A308" s="19"/>
    </row>
    <row r="309" spans="1:1" ht="13.2">
      <c r="A309" s="19"/>
    </row>
    <row r="310" spans="1:1" ht="13.2">
      <c r="A310" s="19"/>
    </row>
    <row r="311" spans="1:1" ht="13.2">
      <c r="A311" s="19"/>
    </row>
    <row r="312" spans="1:1" ht="13.2">
      <c r="A312" s="19"/>
    </row>
    <row r="313" spans="1:1" ht="13.2">
      <c r="A313" s="19"/>
    </row>
    <row r="314" spans="1:1" ht="13.2">
      <c r="A314" s="19"/>
    </row>
    <row r="315" spans="1:1" ht="13.2">
      <c r="A315" s="19"/>
    </row>
    <row r="316" spans="1:1" ht="13.2">
      <c r="A316" s="19"/>
    </row>
    <row r="317" spans="1:1" ht="13.2">
      <c r="A317" s="19"/>
    </row>
    <row r="318" spans="1:1" ht="13.2">
      <c r="A318" s="19"/>
    </row>
    <row r="319" spans="1:1" ht="13.2">
      <c r="A319" s="19"/>
    </row>
    <row r="320" spans="1:1" ht="13.2">
      <c r="A320" s="19"/>
    </row>
    <row r="321" spans="1:1" ht="13.2">
      <c r="A321" s="19"/>
    </row>
    <row r="322" spans="1:1" ht="13.2">
      <c r="A322" s="19"/>
    </row>
    <row r="323" spans="1:1" ht="13.2">
      <c r="A323" s="19"/>
    </row>
    <row r="324" spans="1:1" ht="13.2">
      <c r="A324" s="19"/>
    </row>
    <row r="325" spans="1:1" ht="13.2">
      <c r="A325" s="19"/>
    </row>
    <row r="326" spans="1:1" ht="13.2">
      <c r="A326" s="19"/>
    </row>
    <row r="327" spans="1:1" ht="13.2">
      <c r="A327" s="19"/>
    </row>
    <row r="328" spans="1:1" ht="13.2">
      <c r="A328" s="19"/>
    </row>
    <row r="329" spans="1:1" ht="13.2">
      <c r="A329" s="19"/>
    </row>
    <row r="330" spans="1:1" ht="13.2">
      <c r="A330" s="19"/>
    </row>
    <row r="331" spans="1:1" ht="13.2">
      <c r="A331" s="19"/>
    </row>
    <row r="332" spans="1:1" ht="13.2">
      <c r="A332" s="19"/>
    </row>
    <row r="333" spans="1:1" ht="13.2">
      <c r="A333" s="19"/>
    </row>
    <row r="334" spans="1:1" ht="13.2">
      <c r="A334" s="19"/>
    </row>
    <row r="335" spans="1:1" ht="13.2">
      <c r="A335" s="19"/>
    </row>
    <row r="336" spans="1:1" ht="13.2">
      <c r="A336" s="19"/>
    </row>
    <row r="337" spans="1:1" ht="13.2">
      <c r="A337" s="19"/>
    </row>
    <row r="338" spans="1:1" ht="13.2">
      <c r="A338" s="19"/>
    </row>
    <row r="339" spans="1:1" ht="13.2">
      <c r="A339" s="19"/>
    </row>
    <row r="340" spans="1:1" ht="13.2">
      <c r="A340" s="19"/>
    </row>
    <row r="341" spans="1:1" ht="13.2">
      <c r="A341" s="19"/>
    </row>
    <row r="342" spans="1:1" ht="13.2">
      <c r="A342" s="19"/>
    </row>
    <row r="343" spans="1:1" ht="13.2">
      <c r="A343" s="19"/>
    </row>
    <row r="344" spans="1:1" ht="13.2">
      <c r="A344" s="19"/>
    </row>
    <row r="345" spans="1:1" ht="13.2">
      <c r="A345" s="19"/>
    </row>
    <row r="346" spans="1:1" ht="13.2">
      <c r="A346" s="19"/>
    </row>
    <row r="347" spans="1:1" ht="13.2">
      <c r="A347" s="19"/>
    </row>
    <row r="348" spans="1:1" ht="13.2">
      <c r="A348" s="19"/>
    </row>
    <row r="349" spans="1:1" ht="13.2">
      <c r="A349" s="19"/>
    </row>
    <row r="350" spans="1:1" ht="13.2">
      <c r="A350" s="19"/>
    </row>
    <row r="351" spans="1:1" ht="13.2">
      <c r="A351" s="19"/>
    </row>
    <row r="352" spans="1:1" ht="13.2">
      <c r="A352" s="19"/>
    </row>
    <row r="353" spans="1:1" ht="13.2">
      <c r="A353" s="19"/>
    </row>
    <row r="354" spans="1:1" ht="13.2">
      <c r="A354" s="19"/>
    </row>
    <row r="355" spans="1:1" ht="13.2">
      <c r="A355" s="19"/>
    </row>
    <row r="356" spans="1:1" ht="13.2">
      <c r="A356" s="19"/>
    </row>
    <row r="357" spans="1:1" ht="13.2">
      <c r="A357" s="19"/>
    </row>
    <row r="358" spans="1:1" ht="13.2">
      <c r="A358" s="19"/>
    </row>
    <row r="359" spans="1:1" ht="13.2">
      <c r="A359" s="19"/>
    </row>
    <row r="360" spans="1:1" ht="13.2">
      <c r="A360" s="19"/>
    </row>
    <row r="361" spans="1:1" ht="13.2">
      <c r="A361" s="19"/>
    </row>
    <row r="362" spans="1:1" ht="13.2">
      <c r="A362" s="19"/>
    </row>
    <row r="363" spans="1:1" ht="13.2">
      <c r="A363" s="19"/>
    </row>
    <row r="364" spans="1:1" ht="13.2">
      <c r="A364" s="19"/>
    </row>
    <row r="365" spans="1:1" ht="13.2">
      <c r="A365" s="19"/>
    </row>
    <row r="366" spans="1:1" ht="13.2">
      <c r="A366" s="19"/>
    </row>
    <row r="367" spans="1:1" ht="13.2">
      <c r="A367" s="19"/>
    </row>
    <row r="368" spans="1:1" ht="13.2">
      <c r="A368" s="19"/>
    </row>
    <row r="369" spans="1:1" ht="13.2">
      <c r="A369" s="19"/>
    </row>
    <row r="370" spans="1:1" ht="13.2">
      <c r="A370" s="19"/>
    </row>
    <row r="371" spans="1:1" ht="13.2">
      <c r="A371" s="19"/>
    </row>
    <row r="372" spans="1:1" ht="13.2">
      <c r="A372" s="19"/>
    </row>
    <row r="373" spans="1:1" ht="13.2">
      <c r="A373" s="19"/>
    </row>
    <row r="374" spans="1:1" ht="13.2">
      <c r="A374" s="19"/>
    </row>
    <row r="375" spans="1:1" ht="13.2">
      <c r="A375" s="19"/>
    </row>
    <row r="376" spans="1:1" ht="13.2">
      <c r="A376" s="19"/>
    </row>
    <row r="377" spans="1:1" ht="13.2">
      <c r="A377" s="19"/>
    </row>
    <row r="378" spans="1:1" ht="13.2">
      <c r="A378" s="19"/>
    </row>
    <row r="379" spans="1:1" ht="13.2">
      <c r="A379" s="19"/>
    </row>
    <row r="380" spans="1:1" ht="13.2">
      <c r="A380" s="19"/>
    </row>
    <row r="381" spans="1:1" ht="13.2">
      <c r="A381" s="19"/>
    </row>
    <row r="382" spans="1:1" ht="13.2">
      <c r="A382" s="19"/>
    </row>
    <row r="383" spans="1:1" ht="13.2">
      <c r="A383" s="19"/>
    </row>
    <row r="384" spans="1:1" ht="13.2">
      <c r="A384" s="19"/>
    </row>
    <row r="385" spans="1:1" ht="13.2">
      <c r="A385" s="19"/>
    </row>
    <row r="386" spans="1:1" ht="13.2">
      <c r="A386" s="19"/>
    </row>
    <row r="387" spans="1:1" ht="13.2">
      <c r="A387" s="19"/>
    </row>
    <row r="388" spans="1:1" ht="13.2">
      <c r="A388" s="19"/>
    </row>
    <row r="389" spans="1:1" ht="13.2">
      <c r="A389" s="19"/>
    </row>
    <row r="390" spans="1:1" ht="13.2">
      <c r="A390" s="19"/>
    </row>
    <row r="391" spans="1:1" ht="13.2">
      <c r="A391" s="19"/>
    </row>
    <row r="392" spans="1:1" ht="13.2">
      <c r="A392" s="19"/>
    </row>
    <row r="393" spans="1:1" ht="13.2">
      <c r="A393" s="19"/>
    </row>
    <row r="394" spans="1:1" ht="13.2">
      <c r="A394" s="19"/>
    </row>
    <row r="395" spans="1:1" ht="13.2">
      <c r="A395" s="19"/>
    </row>
    <row r="396" spans="1:1" ht="13.2">
      <c r="A396" s="19"/>
    </row>
    <row r="397" spans="1:1" ht="13.2">
      <c r="A397" s="19"/>
    </row>
    <row r="398" spans="1:1" ht="13.2">
      <c r="A398" s="19"/>
    </row>
    <row r="399" spans="1:1" ht="13.2">
      <c r="A399" s="19"/>
    </row>
    <row r="400" spans="1:1" ht="13.2">
      <c r="A400" s="19"/>
    </row>
    <row r="401" spans="1:1" ht="13.2">
      <c r="A401" s="19"/>
    </row>
    <row r="402" spans="1:1" ht="13.2">
      <c r="A402" s="19"/>
    </row>
    <row r="403" spans="1:1" ht="13.2">
      <c r="A403" s="19"/>
    </row>
    <row r="404" spans="1:1" ht="13.2">
      <c r="A404" s="19"/>
    </row>
    <row r="405" spans="1:1" ht="13.2">
      <c r="A405" s="19"/>
    </row>
    <row r="406" spans="1:1" ht="13.2">
      <c r="A406" s="19"/>
    </row>
    <row r="407" spans="1:1" ht="13.2">
      <c r="A407" s="19"/>
    </row>
    <row r="408" spans="1:1" ht="13.2">
      <c r="A408" s="19"/>
    </row>
    <row r="409" spans="1:1" ht="13.2">
      <c r="A409" s="19"/>
    </row>
    <row r="410" spans="1:1" ht="13.2">
      <c r="A410" s="19"/>
    </row>
    <row r="411" spans="1:1" ht="13.2">
      <c r="A411" s="19"/>
    </row>
    <row r="412" spans="1:1" ht="13.2">
      <c r="A412" s="19"/>
    </row>
    <row r="413" spans="1:1" ht="13.2">
      <c r="A413" s="19"/>
    </row>
    <row r="414" spans="1:1" ht="13.2">
      <c r="A414" s="19"/>
    </row>
    <row r="415" spans="1:1" ht="13.2">
      <c r="A415" s="19"/>
    </row>
    <row r="416" spans="1:1" ht="13.2">
      <c r="A416" s="19"/>
    </row>
    <row r="417" spans="1:1" ht="13.2">
      <c r="A417" s="19"/>
    </row>
    <row r="418" spans="1:1" ht="13.2">
      <c r="A418" s="19"/>
    </row>
    <row r="419" spans="1:1" ht="13.2">
      <c r="A419" s="19"/>
    </row>
    <row r="420" spans="1:1" ht="13.2">
      <c r="A420" s="19"/>
    </row>
    <row r="421" spans="1:1" ht="13.2">
      <c r="A421" s="19"/>
    </row>
    <row r="422" spans="1:1" ht="13.2">
      <c r="A422" s="19"/>
    </row>
    <row r="423" spans="1:1" ht="13.2">
      <c r="A423" s="19"/>
    </row>
    <row r="424" spans="1:1" ht="13.2">
      <c r="A424" s="19"/>
    </row>
    <row r="425" spans="1:1" ht="13.2">
      <c r="A425" s="19"/>
    </row>
    <row r="426" spans="1:1" ht="13.2">
      <c r="A426" s="19"/>
    </row>
    <row r="427" spans="1:1" ht="13.2">
      <c r="A427" s="19"/>
    </row>
    <row r="428" spans="1:1" ht="13.2">
      <c r="A428" s="19"/>
    </row>
    <row r="429" spans="1:1" ht="13.2">
      <c r="A429" s="19"/>
    </row>
    <row r="430" spans="1:1" ht="13.2">
      <c r="A430" s="19"/>
    </row>
    <row r="431" spans="1:1" ht="13.2">
      <c r="A431" s="19"/>
    </row>
    <row r="432" spans="1:1" ht="13.2">
      <c r="A432" s="19"/>
    </row>
    <row r="433" spans="1:1" ht="13.2">
      <c r="A433" s="19"/>
    </row>
    <row r="434" spans="1:1" ht="13.2">
      <c r="A434" s="19"/>
    </row>
    <row r="435" spans="1:1" ht="13.2">
      <c r="A435" s="19"/>
    </row>
    <row r="436" spans="1:1" ht="13.2">
      <c r="A436" s="19"/>
    </row>
    <row r="437" spans="1:1" ht="13.2">
      <c r="A437" s="19"/>
    </row>
    <row r="438" spans="1:1" ht="13.2">
      <c r="A438" s="19"/>
    </row>
    <row r="439" spans="1:1" ht="13.2">
      <c r="A439" s="19"/>
    </row>
    <row r="440" spans="1:1" ht="13.2">
      <c r="A440" s="19"/>
    </row>
    <row r="441" spans="1:1" ht="13.2">
      <c r="A441" s="19"/>
    </row>
    <row r="442" spans="1:1" ht="13.2">
      <c r="A442" s="19"/>
    </row>
    <row r="443" spans="1:1" ht="13.2">
      <c r="A443" s="19"/>
    </row>
    <row r="444" spans="1:1" ht="13.2">
      <c r="A444" s="19"/>
    </row>
    <row r="445" spans="1:1" ht="13.2">
      <c r="A445" s="19"/>
    </row>
    <row r="446" spans="1:1" ht="13.2">
      <c r="A446" s="19"/>
    </row>
    <row r="447" spans="1:1" ht="13.2">
      <c r="A447" s="19"/>
    </row>
    <row r="448" spans="1:1" ht="13.2">
      <c r="A448" s="19"/>
    </row>
    <row r="449" spans="1:1" ht="13.2">
      <c r="A449" s="19"/>
    </row>
    <row r="450" spans="1:1" ht="13.2">
      <c r="A450" s="19"/>
    </row>
    <row r="451" spans="1:1" ht="13.2">
      <c r="A451" s="19"/>
    </row>
    <row r="452" spans="1:1" ht="13.2">
      <c r="A452" s="19"/>
    </row>
    <row r="453" spans="1:1" ht="13.2">
      <c r="A453" s="19"/>
    </row>
    <row r="454" spans="1:1" ht="13.2">
      <c r="A454" s="19"/>
    </row>
    <row r="455" spans="1:1" ht="13.2">
      <c r="A455" s="19"/>
    </row>
    <row r="456" spans="1:1" ht="13.2">
      <c r="A456" s="19"/>
    </row>
    <row r="457" spans="1:1" ht="13.2">
      <c r="A457" s="19"/>
    </row>
    <row r="458" spans="1:1" ht="13.2">
      <c r="A458" s="19"/>
    </row>
    <row r="459" spans="1:1" ht="13.2">
      <c r="A459" s="19"/>
    </row>
    <row r="460" spans="1:1" ht="13.2">
      <c r="A460" s="19"/>
    </row>
    <row r="461" spans="1:1" ht="13.2">
      <c r="A461" s="19"/>
    </row>
    <row r="462" spans="1:1" ht="13.2">
      <c r="A462" s="19"/>
    </row>
    <row r="463" spans="1:1" ht="13.2">
      <c r="A463" s="19"/>
    </row>
    <row r="464" spans="1:1" ht="13.2">
      <c r="A464" s="19"/>
    </row>
    <row r="465" spans="1:1" ht="13.2">
      <c r="A465" s="19"/>
    </row>
    <row r="466" spans="1:1" ht="13.2">
      <c r="A466" s="19"/>
    </row>
    <row r="467" spans="1:1" ht="13.2">
      <c r="A467" s="19"/>
    </row>
    <row r="468" spans="1:1" ht="13.2">
      <c r="A468" s="19"/>
    </row>
    <row r="469" spans="1:1" ht="13.2">
      <c r="A469" s="19"/>
    </row>
    <row r="470" spans="1:1" ht="13.2">
      <c r="A470" s="19"/>
    </row>
    <row r="471" spans="1:1" ht="13.2">
      <c r="A471" s="19"/>
    </row>
    <row r="472" spans="1:1" ht="13.2">
      <c r="A472" s="19"/>
    </row>
    <row r="473" spans="1:1" ht="13.2">
      <c r="A473" s="19"/>
    </row>
    <row r="474" spans="1:1" ht="13.2">
      <c r="A474" s="19"/>
    </row>
    <row r="475" spans="1:1" ht="13.2">
      <c r="A475" s="19"/>
    </row>
    <row r="476" spans="1:1" ht="13.2">
      <c r="A476" s="19"/>
    </row>
    <row r="477" spans="1:1" ht="13.2">
      <c r="A477" s="19"/>
    </row>
    <row r="478" spans="1:1" ht="13.2">
      <c r="A478" s="19"/>
    </row>
    <row r="479" spans="1:1" ht="13.2">
      <c r="A479" s="19"/>
    </row>
    <row r="480" spans="1:1" ht="13.2">
      <c r="A480" s="19"/>
    </row>
    <row r="481" spans="1:1" ht="13.2">
      <c r="A481" s="19"/>
    </row>
    <row r="482" spans="1:1" ht="13.2">
      <c r="A482" s="19"/>
    </row>
    <row r="483" spans="1:1" ht="13.2">
      <c r="A483" s="19"/>
    </row>
    <row r="484" spans="1:1" ht="13.2">
      <c r="A484" s="19"/>
    </row>
    <row r="485" spans="1:1" ht="13.2">
      <c r="A485" s="19"/>
    </row>
    <row r="486" spans="1:1" ht="13.2">
      <c r="A486" s="19"/>
    </row>
    <row r="487" spans="1:1" ht="13.2">
      <c r="A487" s="19"/>
    </row>
    <row r="488" spans="1:1" ht="13.2">
      <c r="A488" s="19"/>
    </row>
    <row r="489" spans="1:1" ht="13.2">
      <c r="A489" s="19"/>
    </row>
    <row r="490" spans="1:1" ht="13.2">
      <c r="A490" s="19"/>
    </row>
    <row r="491" spans="1:1" ht="13.2">
      <c r="A491" s="19"/>
    </row>
    <row r="492" spans="1:1" ht="13.2">
      <c r="A492" s="19"/>
    </row>
    <row r="493" spans="1:1" ht="13.2">
      <c r="A493" s="19"/>
    </row>
    <row r="494" spans="1:1" ht="13.2">
      <c r="A494" s="19"/>
    </row>
    <row r="495" spans="1:1" ht="13.2">
      <c r="A495" s="19"/>
    </row>
    <row r="496" spans="1:1" ht="13.2">
      <c r="A496" s="19"/>
    </row>
    <row r="497" spans="1:1" ht="13.2">
      <c r="A497" s="19"/>
    </row>
    <row r="498" spans="1:1" ht="13.2">
      <c r="A498" s="19"/>
    </row>
    <row r="499" spans="1:1" ht="13.2">
      <c r="A499" s="19"/>
    </row>
    <row r="500" spans="1:1" ht="13.2">
      <c r="A500" s="19"/>
    </row>
    <row r="501" spans="1:1" ht="13.2">
      <c r="A501" s="19"/>
    </row>
    <row r="502" spans="1:1" ht="13.2">
      <c r="A502" s="19"/>
    </row>
    <row r="503" spans="1:1" ht="13.2">
      <c r="A503" s="19"/>
    </row>
    <row r="504" spans="1:1" ht="13.2">
      <c r="A504" s="19"/>
    </row>
    <row r="505" spans="1:1" ht="13.2">
      <c r="A505" s="19"/>
    </row>
    <row r="506" spans="1:1" ht="13.2">
      <c r="A506" s="19"/>
    </row>
    <row r="507" spans="1:1" ht="13.2">
      <c r="A507" s="19"/>
    </row>
    <row r="508" spans="1:1" ht="13.2">
      <c r="A508" s="19"/>
    </row>
    <row r="509" spans="1:1" ht="13.2">
      <c r="A509" s="19"/>
    </row>
    <row r="510" spans="1:1" ht="13.2">
      <c r="A510" s="19"/>
    </row>
    <row r="511" spans="1:1" ht="13.2">
      <c r="A511" s="19"/>
    </row>
    <row r="512" spans="1:1" ht="13.2">
      <c r="A512" s="19"/>
    </row>
    <row r="513" spans="1:1" ht="13.2">
      <c r="A513" s="19"/>
    </row>
    <row r="514" spans="1:1" ht="13.2">
      <c r="A514" s="19"/>
    </row>
    <row r="515" spans="1:1" ht="13.2">
      <c r="A515" s="19"/>
    </row>
    <row r="516" spans="1:1" ht="13.2">
      <c r="A516" s="19"/>
    </row>
    <row r="517" spans="1:1" ht="13.2">
      <c r="A517" s="19"/>
    </row>
    <row r="518" spans="1:1" ht="13.2">
      <c r="A518" s="19"/>
    </row>
    <row r="519" spans="1:1" ht="13.2">
      <c r="A519" s="19"/>
    </row>
    <row r="520" spans="1:1" ht="13.2">
      <c r="A520" s="19"/>
    </row>
    <row r="521" spans="1:1" ht="13.2">
      <c r="A521" s="19"/>
    </row>
    <row r="522" spans="1:1" ht="13.2">
      <c r="A522" s="19"/>
    </row>
    <row r="523" spans="1:1" ht="13.2">
      <c r="A523" s="19"/>
    </row>
    <row r="524" spans="1:1" ht="13.2">
      <c r="A524" s="19"/>
    </row>
    <row r="525" spans="1:1" ht="13.2">
      <c r="A525" s="19"/>
    </row>
    <row r="526" spans="1:1" ht="13.2">
      <c r="A526" s="19"/>
    </row>
    <row r="527" spans="1:1" ht="13.2">
      <c r="A527" s="19"/>
    </row>
    <row r="528" spans="1:1" ht="13.2">
      <c r="A528" s="19"/>
    </row>
    <row r="529" spans="1:1" ht="13.2">
      <c r="A529" s="19"/>
    </row>
    <row r="530" spans="1:1" ht="13.2">
      <c r="A530" s="19"/>
    </row>
    <row r="531" spans="1:1" ht="13.2">
      <c r="A531" s="19"/>
    </row>
    <row r="532" spans="1:1" ht="13.2">
      <c r="A532" s="19"/>
    </row>
    <row r="533" spans="1:1" ht="13.2">
      <c r="A533" s="19"/>
    </row>
    <row r="534" spans="1:1" ht="13.2">
      <c r="A534" s="19"/>
    </row>
    <row r="535" spans="1:1" ht="13.2">
      <c r="A535" s="19"/>
    </row>
    <row r="536" spans="1:1" ht="13.2">
      <c r="A536" s="19"/>
    </row>
    <row r="537" spans="1:1" ht="13.2">
      <c r="A537" s="19"/>
    </row>
    <row r="538" spans="1:1" ht="13.2">
      <c r="A538" s="19"/>
    </row>
    <row r="539" spans="1:1" ht="13.2">
      <c r="A539" s="19"/>
    </row>
    <row r="540" spans="1:1" ht="13.2">
      <c r="A540" s="19"/>
    </row>
    <row r="541" spans="1:1" ht="13.2">
      <c r="A541" s="19"/>
    </row>
    <row r="542" spans="1:1" ht="13.2">
      <c r="A542" s="19"/>
    </row>
    <row r="543" spans="1:1" ht="13.2">
      <c r="A543" s="19"/>
    </row>
    <row r="544" spans="1:1" ht="13.2">
      <c r="A544" s="19"/>
    </row>
    <row r="545" spans="1:1" ht="13.2">
      <c r="A545" s="19"/>
    </row>
    <row r="546" spans="1:1" ht="13.2">
      <c r="A546" s="19"/>
    </row>
    <row r="547" spans="1:1" ht="13.2">
      <c r="A547" s="19"/>
    </row>
    <row r="548" spans="1:1" ht="13.2">
      <c r="A548" s="19"/>
    </row>
    <row r="549" spans="1:1" ht="13.2">
      <c r="A549" s="19"/>
    </row>
    <row r="550" spans="1:1" ht="13.2">
      <c r="A550" s="19"/>
    </row>
    <row r="551" spans="1:1" ht="13.2">
      <c r="A551" s="19"/>
    </row>
    <row r="552" spans="1:1" ht="13.2">
      <c r="A552" s="19"/>
    </row>
    <row r="553" spans="1:1" ht="13.2">
      <c r="A553" s="19"/>
    </row>
    <row r="554" spans="1:1" ht="13.2">
      <c r="A554" s="19"/>
    </row>
    <row r="555" spans="1:1" ht="13.2">
      <c r="A555" s="19"/>
    </row>
    <row r="556" spans="1:1" ht="13.2">
      <c r="A556" s="19"/>
    </row>
    <row r="557" spans="1:1" ht="13.2">
      <c r="A557" s="19"/>
    </row>
    <row r="558" spans="1:1" ht="13.2">
      <c r="A558" s="19"/>
    </row>
    <row r="559" spans="1:1" ht="13.2">
      <c r="A559" s="19"/>
    </row>
    <row r="560" spans="1:1" ht="13.2">
      <c r="A560" s="19"/>
    </row>
    <row r="561" spans="1:1" ht="13.2">
      <c r="A561" s="19"/>
    </row>
    <row r="562" spans="1:1" ht="13.2">
      <c r="A562" s="19"/>
    </row>
    <row r="563" spans="1:1" ht="13.2">
      <c r="A563" s="19"/>
    </row>
    <row r="564" spans="1:1" ht="13.2">
      <c r="A564" s="19"/>
    </row>
    <row r="565" spans="1:1" ht="13.2">
      <c r="A565" s="19"/>
    </row>
    <row r="566" spans="1:1" ht="13.2">
      <c r="A566" s="19"/>
    </row>
    <row r="567" spans="1:1" ht="13.2">
      <c r="A567" s="19"/>
    </row>
    <row r="568" spans="1:1" ht="13.2">
      <c r="A568" s="19"/>
    </row>
    <row r="569" spans="1:1" ht="13.2">
      <c r="A569" s="19"/>
    </row>
    <row r="570" spans="1:1" ht="13.2">
      <c r="A570" s="19"/>
    </row>
    <row r="571" spans="1:1" ht="13.2">
      <c r="A571" s="19"/>
    </row>
    <row r="572" spans="1:1" ht="13.2">
      <c r="A572" s="19"/>
    </row>
    <row r="573" spans="1:1" ht="13.2">
      <c r="A573" s="19"/>
    </row>
    <row r="574" spans="1:1" ht="13.2">
      <c r="A574" s="19"/>
    </row>
    <row r="575" spans="1:1" ht="13.2">
      <c r="A575" s="19"/>
    </row>
    <row r="576" spans="1:1" ht="13.2">
      <c r="A576" s="19"/>
    </row>
    <row r="577" spans="1:1" ht="13.2">
      <c r="A577" s="19"/>
    </row>
    <row r="578" spans="1:1" ht="13.2">
      <c r="A578" s="19"/>
    </row>
    <row r="579" spans="1:1" ht="13.2">
      <c r="A579" s="19"/>
    </row>
    <row r="580" spans="1:1" ht="13.2">
      <c r="A580" s="19"/>
    </row>
    <row r="581" spans="1:1" ht="13.2">
      <c r="A581" s="19"/>
    </row>
    <row r="582" spans="1:1" ht="13.2">
      <c r="A582" s="19"/>
    </row>
    <row r="583" spans="1:1" ht="13.2">
      <c r="A583" s="19"/>
    </row>
    <row r="584" spans="1:1" ht="13.2">
      <c r="A584" s="19"/>
    </row>
    <row r="585" spans="1:1" ht="13.2">
      <c r="A585" s="19"/>
    </row>
    <row r="586" spans="1:1" ht="13.2">
      <c r="A586" s="19"/>
    </row>
    <row r="587" spans="1:1" ht="13.2">
      <c r="A587" s="19"/>
    </row>
    <row r="588" spans="1:1" ht="13.2">
      <c r="A588" s="19"/>
    </row>
    <row r="589" spans="1:1" ht="13.2">
      <c r="A589" s="19"/>
    </row>
    <row r="590" spans="1:1" ht="13.2">
      <c r="A590" s="19"/>
    </row>
    <row r="591" spans="1:1" ht="13.2">
      <c r="A591" s="19"/>
    </row>
    <row r="592" spans="1:1" ht="13.2">
      <c r="A592" s="19"/>
    </row>
    <row r="593" spans="1:1" ht="13.2">
      <c r="A593" s="19"/>
    </row>
    <row r="594" spans="1:1" ht="13.2">
      <c r="A594" s="19"/>
    </row>
    <row r="595" spans="1:1" ht="13.2">
      <c r="A595" s="19"/>
    </row>
    <row r="596" spans="1:1" ht="13.2">
      <c r="A596" s="19"/>
    </row>
    <row r="597" spans="1:1" ht="13.2">
      <c r="A597" s="19"/>
    </row>
    <row r="598" spans="1:1" ht="13.2">
      <c r="A598" s="19"/>
    </row>
    <row r="599" spans="1:1" ht="13.2">
      <c r="A599" s="19"/>
    </row>
    <row r="600" spans="1:1" ht="13.2">
      <c r="A600" s="19"/>
    </row>
    <row r="601" spans="1:1" ht="13.2">
      <c r="A601" s="19"/>
    </row>
    <row r="602" spans="1:1" ht="13.2">
      <c r="A602" s="19"/>
    </row>
    <row r="603" spans="1:1" ht="13.2">
      <c r="A603" s="19"/>
    </row>
    <row r="604" spans="1:1" ht="13.2">
      <c r="A604" s="19"/>
    </row>
    <row r="605" spans="1:1" ht="13.2">
      <c r="A605" s="19"/>
    </row>
    <row r="606" spans="1:1" ht="13.2">
      <c r="A606" s="19"/>
    </row>
    <row r="607" spans="1:1" ht="13.2">
      <c r="A607" s="19"/>
    </row>
    <row r="608" spans="1:1" ht="13.2">
      <c r="A608" s="19"/>
    </row>
    <row r="609" spans="1:1" ht="13.2">
      <c r="A609" s="19"/>
    </row>
    <row r="610" spans="1:1" ht="13.2">
      <c r="A610" s="19"/>
    </row>
    <row r="611" spans="1:1" ht="13.2">
      <c r="A611" s="19"/>
    </row>
    <row r="612" spans="1:1" ht="13.2">
      <c r="A612" s="19"/>
    </row>
    <row r="613" spans="1:1" ht="13.2">
      <c r="A613" s="19"/>
    </row>
    <row r="614" spans="1:1" ht="13.2">
      <c r="A614" s="19"/>
    </row>
    <row r="615" spans="1:1" ht="13.2">
      <c r="A615" s="19"/>
    </row>
    <row r="616" spans="1:1" ht="13.2">
      <c r="A616" s="19"/>
    </row>
    <row r="617" spans="1:1" ht="13.2">
      <c r="A617" s="19"/>
    </row>
    <row r="618" spans="1:1" ht="13.2">
      <c r="A618" s="19"/>
    </row>
    <row r="619" spans="1:1" ht="13.2">
      <c r="A619" s="19"/>
    </row>
    <row r="620" spans="1:1" ht="13.2">
      <c r="A620" s="19"/>
    </row>
    <row r="621" spans="1:1" ht="13.2">
      <c r="A621" s="19"/>
    </row>
    <row r="622" spans="1:1" ht="13.2">
      <c r="A622" s="19"/>
    </row>
    <row r="623" spans="1:1" ht="13.2">
      <c r="A623" s="19"/>
    </row>
    <row r="624" spans="1:1" ht="13.2">
      <c r="A624" s="19"/>
    </row>
    <row r="625" spans="1:1" ht="13.2">
      <c r="A625" s="19"/>
    </row>
    <row r="626" spans="1:1" ht="13.2">
      <c r="A626" s="19"/>
    </row>
    <row r="627" spans="1:1" ht="13.2">
      <c r="A627" s="19"/>
    </row>
    <row r="628" spans="1:1" ht="13.2">
      <c r="A628" s="19"/>
    </row>
    <row r="629" spans="1:1" ht="13.2">
      <c r="A629" s="19"/>
    </row>
    <row r="630" spans="1:1" ht="13.2">
      <c r="A630" s="19"/>
    </row>
    <row r="631" spans="1:1" ht="13.2">
      <c r="A631" s="19"/>
    </row>
    <row r="632" spans="1:1" ht="13.2">
      <c r="A632" s="19"/>
    </row>
    <row r="633" spans="1:1" ht="13.2">
      <c r="A633" s="19"/>
    </row>
    <row r="634" spans="1:1" ht="13.2">
      <c r="A634" s="19"/>
    </row>
    <row r="635" spans="1:1" ht="13.2">
      <c r="A635" s="19"/>
    </row>
    <row r="636" spans="1:1" ht="13.2">
      <c r="A636" s="19"/>
    </row>
    <row r="637" spans="1:1" ht="13.2">
      <c r="A637" s="19"/>
    </row>
    <row r="638" spans="1:1" ht="13.2">
      <c r="A638" s="19"/>
    </row>
    <row r="639" spans="1:1" ht="13.2">
      <c r="A639" s="19"/>
    </row>
    <row r="640" spans="1:1" ht="13.2">
      <c r="A640" s="19"/>
    </row>
    <row r="641" spans="1:1" ht="13.2">
      <c r="A641" s="19"/>
    </row>
    <row r="642" spans="1:1" ht="13.2">
      <c r="A642" s="19"/>
    </row>
    <row r="643" spans="1:1" ht="13.2">
      <c r="A643" s="19"/>
    </row>
    <row r="644" spans="1:1" ht="13.2">
      <c r="A644" s="19"/>
    </row>
    <row r="645" spans="1:1" ht="13.2">
      <c r="A645" s="19"/>
    </row>
    <row r="646" spans="1:1" ht="13.2">
      <c r="A646" s="19"/>
    </row>
    <row r="647" spans="1:1" ht="13.2">
      <c r="A647" s="19"/>
    </row>
    <row r="648" spans="1:1" ht="13.2">
      <c r="A648" s="19"/>
    </row>
    <row r="649" spans="1:1" ht="13.2">
      <c r="A649" s="19"/>
    </row>
    <row r="650" spans="1:1" ht="13.2">
      <c r="A650" s="19"/>
    </row>
    <row r="651" spans="1:1" ht="13.2">
      <c r="A651" s="19"/>
    </row>
    <row r="652" spans="1:1" ht="13.2">
      <c r="A652" s="19"/>
    </row>
    <row r="653" spans="1:1" ht="13.2">
      <c r="A653" s="19"/>
    </row>
    <row r="654" spans="1:1" ht="13.2">
      <c r="A654" s="19"/>
    </row>
    <row r="655" spans="1:1" ht="13.2">
      <c r="A655" s="19"/>
    </row>
    <row r="656" spans="1:1" ht="13.2">
      <c r="A656" s="19"/>
    </row>
    <row r="657" spans="1:1" ht="13.2">
      <c r="A657" s="19"/>
    </row>
    <row r="658" spans="1:1" ht="13.2">
      <c r="A658" s="19"/>
    </row>
    <row r="659" spans="1:1" ht="13.2">
      <c r="A659" s="19"/>
    </row>
    <row r="660" spans="1:1" ht="13.2">
      <c r="A660" s="19"/>
    </row>
    <row r="661" spans="1:1" ht="13.2">
      <c r="A661" s="19"/>
    </row>
    <row r="662" spans="1:1" ht="13.2">
      <c r="A662" s="19"/>
    </row>
    <row r="663" spans="1:1" ht="13.2">
      <c r="A663" s="19"/>
    </row>
    <row r="664" spans="1:1" ht="13.2">
      <c r="A664" s="19"/>
    </row>
    <row r="665" spans="1:1" ht="13.2">
      <c r="A665" s="19"/>
    </row>
    <row r="666" spans="1:1" ht="13.2">
      <c r="A666" s="19"/>
    </row>
    <row r="667" spans="1:1" ht="13.2">
      <c r="A667" s="19"/>
    </row>
    <row r="668" spans="1:1" ht="13.2">
      <c r="A668" s="19"/>
    </row>
    <row r="669" spans="1:1" ht="13.2">
      <c r="A669" s="19"/>
    </row>
    <row r="670" spans="1:1" ht="13.2">
      <c r="A670" s="19"/>
    </row>
    <row r="671" spans="1:1" ht="13.2">
      <c r="A671" s="19"/>
    </row>
    <row r="672" spans="1:1" ht="13.2">
      <c r="A672" s="19"/>
    </row>
    <row r="673" spans="1:1" ht="13.2">
      <c r="A673" s="19"/>
    </row>
    <row r="674" spans="1:1" ht="13.2">
      <c r="A674" s="19"/>
    </row>
    <row r="675" spans="1:1" ht="13.2">
      <c r="A675" s="19"/>
    </row>
    <row r="676" spans="1:1" ht="13.2">
      <c r="A676" s="19"/>
    </row>
    <row r="677" spans="1:1" ht="13.2">
      <c r="A677" s="19"/>
    </row>
    <row r="678" spans="1:1" ht="13.2">
      <c r="A678" s="19"/>
    </row>
    <row r="679" spans="1:1" ht="13.2">
      <c r="A679" s="19"/>
    </row>
    <row r="680" spans="1:1" ht="13.2">
      <c r="A680" s="19"/>
    </row>
    <row r="681" spans="1:1" ht="13.2">
      <c r="A681" s="19"/>
    </row>
    <row r="682" spans="1:1" ht="13.2">
      <c r="A682" s="19"/>
    </row>
    <row r="683" spans="1:1" ht="13.2">
      <c r="A683" s="19"/>
    </row>
    <row r="684" spans="1:1" ht="13.2">
      <c r="A684" s="19"/>
    </row>
    <row r="685" spans="1:1" ht="13.2">
      <c r="A685" s="19"/>
    </row>
    <row r="686" spans="1:1" ht="13.2">
      <c r="A686" s="19"/>
    </row>
    <row r="687" spans="1:1" ht="13.2">
      <c r="A687" s="19"/>
    </row>
    <row r="688" spans="1:1" ht="13.2">
      <c r="A688" s="19"/>
    </row>
    <row r="689" spans="1:1" ht="13.2">
      <c r="A689" s="19"/>
    </row>
    <row r="690" spans="1:1" ht="13.2">
      <c r="A690" s="19"/>
    </row>
    <row r="691" spans="1:1" ht="13.2">
      <c r="A691" s="19"/>
    </row>
    <row r="692" spans="1:1" ht="13.2">
      <c r="A692" s="19"/>
    </row>
    <row r="693" spans="1:1" ht="13.2">
      <c r="A693" s="19"/>
    </row>
    <row r="694" spans="1:1" ht="13.2">
      <c r="A694" s="19"/>
    </row>
    <row r="695" spans="1:1" ht="13.2">
      <c r="A695" s="19"/>
    </row>
    <row r="696" spans="1:1" ht="13.2">
      <c r="A696" s="19"/>
    </row>
    <row r="697" spans="1:1" ht="13.2">
      <c r="A697" s="19"/>
    </row>
    <row r="698" spans="1:1" ht="13.2">
      <c r="A698" s="19"/>
    </row>
    <row r="699" spans="1:1" ht="13.2">
      <c r="A699" s="19"/>
    </row>
    <row r="700" spans="1:1" ht="13.2">
      <c r="A700" s="19"/>
    </row>
    <row r="701" spans="1:1" ht="13.2">
      <c r="A701" s="19"/>
    </row>
    <row r="702" spans="1:1" ht="13.2">
      <c r="A702" s="19"/>
    </row>
    <row r="703" spans="1:1" ht="13.2">
      <c r="A703" s="19"/>
    </row>
    <row r="704" spans="1:1" ht="13.2">
      <c r="A704" s="19"/>
    </row>
    <row r="705" spans="1:1" ht="13.2">
      <c r="A705" s="19"/>
    </row>
    <row r="706" spans="1:1" ht="13.2">
      <c r="A706" s="19"/>
    </row>
    <row r="707" spans="1:1" ht="13.2">
      <c r="A707" s="19"/>
    </row>
    <row r="708" spans="1:1" ht="13.2">
      <c r="A708" s="19"/>
    </row>
    <row r="709" spans="1:1" ht="13.2">
      <c r="A709" s="19"/>
    </row>
    <row r="710" spans="1:1" ht="13.2">
      <c r="A710" s="19"/>
    </row>
    <row r="711" spans="1:1" ht="13.2">
      <c r="A711" s="19"/>
    </row>
    <row r="712" spans="1:1" ht="13.2">
      <c r="A712" s="19"/>
    </row>
    <row r="713" spans="1:1" ht="13.2">
      <c r="A713" s="19"/>
    </row>
    <row r="714" spans="1:1" ht="13.2">
      <c r="A714" s="19"/>
    </row>
    <row r="715" spans="1:1" ht="13.2">
      <c r="A715" s="19"/>
    </row>
    <row r="716" spans="1:1" ht="13.2">
      <c r="A716" s="19"/>
    </row>
    <row r="717" spans="1:1" ht="13.2">
      <c r="A717" s="19"/>
    </row>
    <row r="718" spans="1:1" ht="13.2">
      <c r="A718" s="19"/>
    </row>
    <row r="719" spans="1:1" ht="13.2">
      <c r="A719" s="19"/>
    </row>
    <row r="720" spans="1:1" ht="13.2">
      <c r="A720" s="19"/>
    </row>
    <row r="721" spans="1:1" ht="13.2">
      <c r="A721" s="19"/>
    </row>
    <row r="722" spans="1:1" ht="13.2">
      <c r="A722" s="19"/>
    </row>
    <row r="723" spans="1:1" ht="13.2">
      <c r="A723" s="19"/>
    </row>
    <row r="724" spans="1:1" ht="13.2">
      <c r="A724" s="19"/>
    </row>
    <row r="725" spans="1:1" ht="13.2">
      <c r="A725" s="19"/>
    </row>
    <row r="726" spans="1:1" ht="13.2">
      <c r="A726" s="19"/>
    </row>
    <row r="727" spans="1:1" ht="13.2">
      <c r="A727" s="19"/>
    </row>
    <row r="728" spans="1:1" ht="13.2">
      <c r="A728" s="19"/>
    </row>
    <row r="729" spans="1:1" ht="13.2">
      <c r="A729" s="19"/>
    </row>
    <row r="730" spans="1:1" ht="13.2">
      <c r="A730" s="19"/>
    </row>
    <row r="731" spans="1:1" ht="13.2">
      <c r="A731" s="19"/>
    </row>
    <row r="732" spans="1:1" ht="13.2">
      <c r="A732" s="19"/>
    </row>
    <row r="733" spans="1:1" ht="13.2">
      <c r="A733" s="19"/>
    </row>
    <row r="734" spans="1:1" ht="13.2">
      <c r="A734" s="19"/>
    </row>
    <row r="735" spans="1:1" ht="13.2">
      <c r="A735" s="19"/>
    </row>
    <row r="736" spans="1:1" ht="13.2">
      <c r="A736" s="19"/>
    </row>
    <row r="737" spans="1:1" ht="13.2">
      <c r="A737" s="19"/>
    </row>
    <row r="738" spans="1:1" ht="13.2">
      <c r="A738" s="19"/>
    </row>
    <row r="739" spans="1:1" ht="13.2">
      <c r="A739" s="19"/>
    </row>
    <row r="740" spans="1:1" ht="13.2">
      <c r="A740" s="19"/>
    </row>
    <row r="741" spans="1:1" ht="13.2">
      <c r="A741" s="19"/>
    </row>
    <row r="742" spans="1:1" ht="13.2">
      <c r="A742" s="19"/>
    </row>
    <row r="743" spans="1:1" ht="13.2">
      <c r="A743" s="19"/>
    </row>
    <row r="744" spans="1:1" ht="13.2">
      <c r="A744" s="19"/>
    </row>
    <row r="745" spans="1:1" ht="13.2">
      <c r="A745" s="19"/>
    </row>
    <row r="746" spans="1:1" ht="13.2">
      <c r="A746" s="19"/>
    </row>
    <row r="747" spans="1:1" ht="13.2">
      <c r="A747" s="19"/>
    </row>
    <row r="748" spans="1:1" ht="13.2">
      <c r="A748" s="19"/>
    </row>
    <row r="749" spans="1:1" ht="13.2">
      <c r="A749" s="19"/>
    </row>
    <row r="750" spans="1:1" ht="13.2">
      <c r="A750" s="19"/>
    </row>
    <row r="751" spans="1:1" ht="13.2">
      <c r="A751" s="19"/>
    </row>
  </sheetData>
  <mergeCells count="3">
    <mergeCell ref="A1:J1"/>
    <mergeCell ref="A3:A5"/>
    <mergeCell ref="C6:J6"/>
  </mergeCells>
  <conditionalFormatting sqref="C7:D60">
    <cfRule type="expression" dxfId="6" priority="1">
      <formula>C7&gt;C$5</formula>
    </cfRule>
  </conditionalFormatting>
  <conditionalFormatting sqref="G7:G60">
    <cfRule type="expression" dxfId="5" priority="2">
      <formula>G7&gt;J$5</formula>
    </cfRule>
  </conditionalFormatting>
  <conditionalFormatting sqref="I7:J60">
    <cfRule type="expression" dxfId="4" priority="4">
      <formula>I7&gt;K$5</formula>
    </cfRule>
  </conditionalFormatting>
  <conditionalFormatting sqref="H7:H60">
    <cfRule type="expression" dxfId="3" priority="5">
      <formula>H7&gt;#REF!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54"/>
  <sheetViews>
    <sheetView topLeftCell="C1" workbookViewId="0">
      <pane ySplit="6" topLeftCell="A7" activePane="bottomLeft" state="frozen"/>
      <selection pane="bottomLeft" activeCell="K2" sqref="K1:K1048576"/>
    </sheetView>
  </sheetViews>
  <sheetFormatPr defaultColWidth="14.44140625" defaultRowHeight="15.75" customHeight="1"/>
  <cols>
    <col min="1" max="1" width="14.44140625" customWidth="1"/>
    <col min="2" max="2" width="38.6640625" customWidth="1"/>
    <col min="3" max="10" width="10.109375" customWidth="1"/>
  </cols>
  <sheetData>
    <row r="1" spans="1:10" ht="22.8">
      <c r="A1" s="53" t="str">
        <f ca="1">CONCATENATE("Attendance Upto ",TEXT(DATE(2017,MONTH(NOW())-1,1),"mmmm")," 2018")</f>
        <v>Attendance Upto January 2018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79.2">
      <c r="A2" s="26" t="s">
        <v>103</v>
      </c>
      <c r="B2" s="31" t="s">
        <v>1</v>
      </c>
      <c r="C2" s="2" t="s">
        <v>73</v>
      </c>
      <c r="D2" s="2" t="s">
        <v>74</v>
      </c>
      <c r="E2" s="2" t="s">
        <v>74</v>
      </c>
      <c r="F2" s="2" t="s">
        <v>75</v>
      </c>
      <c r="G2" s="2" t="s">
        <v>76</v>
      </c>
      <c r="H2" s="2" t="s">
        <v>104</v>
      </c>
      <c r="I2" s="2" t="s">
        <v>105</v>
      </c>
      <c r="J2" s="2" t="s">
        <v>106</v>
      </c>
    </row>
    <row r="3" spans="1:10" ht="17.399999999999999">
      <c r="A3" s="52" t="s">
        <v>162</v>
      </c>
      <c r="B3" s="32" t="s">
        <v>9</v>
      </c>
      <c r="C3" s="5" t="s">
        <v>81</v>
      </c>
      <c r="D3" s="5" t="s">
        <v>81</v>
      </c>
      <c r="E3" s="5" t="s">
        <v>82</v>
      </c>
      <c r="F3" s="5"/>
      <c r="G3" s="5" t="s">
        <v>82</v>
      </c>
      <c r="H3" s="5" t="s">
        <v>108</v>
      </c>
      <c r="I3" s="5" t="s">
        <v>109</v>
      </c>
      <c r="J3" s="5" t="s">
        <v>110</v>
      </c>
    </row>
    <row r="4" spans="1:10" ht="17.399999999999999">
      <c r="A4" s="42"/>
      <c r="B4" s="33" t="s">
        <v>14</v>
      </c>
      <c r="C4" s="8" t="str">
        <f ca="1">IFERROR(__xludf.DUMMYFUNCTION("IMPORTRANGE(""19uEflCNMyd8mI8EoMrzM13W1oGlwpdDbeI2dSg4omNI"",""SEM2!F4:G4"")"),"28")</f>
        <v>28</v>
      </c>
      <c r="D4" s="7">
        <v>15</v>
      </c>
      <c r="E4" s="8" t="str">
        <f ca="1">IFERROR(__xludf.DUMMYFUNCTION("ImportRange(""1oUqJHR3br7Xdz3Oh2eaCuZvV3CuWnXfIEErdflme6Vc"",""SEM2!R4"")"),"8")</f>
        <v>8</v>
      </c>
      <c r="F4" s="7">
        <f t="shared" ref="F4:F5" ca="1" si="0">D4+E4</f>
        <v>23</v>
      </c>
      <c r="G4" s="8" t="str">
        <f ca="1">IFERROR(__xludf.DUMMYFUNCTION("ImportRange(""1oUqJHR3br7Xdz3Oh2eaCuZvV3CuWnXfIEErdflme6Vc"",""SEM2!S4"")"),"13")</f>
        <v>13</v>
      </c>
      <c r="H4" s="7" t="str">
        <f ca="1">IFERROR(__xludf.DUMMYFUNCTION("ImportRange(""1cuHU18bgg3BYG1w3xCJzxwXR4awLsrxl306BRvyNzss"",""SEM2!N4"")"),"22")</f>
        <v>22</v>
      </c>
      <c r="I4" s="7" t="str">
        <f ca="1">IFERROR(__xludf.DUMMYFUNCTION("ImportRange(""1JW2fJwhqZP_1pbqYI5mm09mS5LIzumbBcPgK5ZC0bcU"",""SEM2!N4"")"),"8")</f>
        <v>8</v>
      </c>
      <c r="J4" s="7" t="str">
        <f ca="1">IFERROR(__xludf.DUMMYFUNCTION("ImportRange(""1eDh0bZprejd8Sk-g0arGWs1CguB5h65CsNZb4ifRJyc"",""SEM2!N4"")"),"13")</f>
        <v>13</v>
      </c>
    </row>
    <row r="5" spans="1:10" ht="17.399999999999999">
      <c r="A5" s="43"/>
      <c r="B5" s="34" t="s">
        <v>15</v>
      </c>
      <c r="C5" s="10">
        <f t="shared" ref="C5:E5" ca="1" si="1">FLOOR(C4/4,1)</f>
        <v>7</v>
      </c>
      <c r="D5" s="10">
        <f t="shared" si="1"/>
        <v>3</v>
      </c>
      <c r="E5" s="10">
        <f t="shared" ca="1" si="1"/>
        <v>2</v>
      </c>
      <c r="F5" s="10">
        <f t="shared" ca="1" si="0"/>
        <v>5</v>
      </c>
      <c r="G5" s="10">
        <f t="shared" ref="G5:J5" ca="1" si="2">FLOOR(G4/4,1)</f>
        <v>3</v>
      </c>
      <c r="H5" s="10">
        <f t="shared" ca="1" si="2"/>
        <v>5</v>
      </c>
      <c r="I5" s="10">
        <f t="shared" ca="1" si="2"/>
        <v>2</v>
      </c>
      <c r="J5" s="10">
        <f t="shared" ca="1" si="2"/>
        <v>3</v>
      </c>
    </row>
    <row r="6" spans="1:10" ht="17.399999999999999">
      <c r="A6" s="12" t="s">
        <v>16</v>
      </c>
      <c r="B6" s="13" t="s">
        <v>17</v>
      </c>
      <c r="C6" s="50" t="s">
        <v>18</v>
      </c>
      <c r="D6" s="45"/>
      <c r="E6" s="45"/>
      <c r="F6" s="45"/>
      <c r="G6" s="45"/>
      <c r="H6" s="45"/>
      <c r="I6" s="45"/>
      <c r="J6" s="45"/>
    </row>
    <row r="7" spans="1:10" ht="15" customHeight="1">
      <c r="A7" s="14">
        <v>2155</v>
      </c>
      <c r="B7" s="15" t="s">
        <v>163</v>
      </c>
      <c r="C7" s="16" t="str">
        <f ca="1">IFERROR(__xludf.DUMMYFUNCTION("IMPORTRANGE(""19uEflCNMyd8mI8EoMrzM13W1oGlwpdDbeI2dSg4omNI"",""SEM2!F6:G45"")"),"0")</f>
        <v>0</v>
      </c>
      <c r="D7" s="16">
        <v>0</v>
      </c>
      <c r="E7" s="16" t="str">
        <f ca="1">IFERROR(__xludf.DUMMYFUNCTION("ImportRange(""1oUqJHR3br7Xdz3Oh2eaCuZvV3CuWnXfIEErdflme6Vc"",""SEM2!R6:R50"")"),"8")</f>
        <v>8</v>
      </c>
      <c r="F7" s="16">
        <f t="shared" ref="F7:F26" ca="1" si="3">D7+E7</f>
        <v>8</v>
      </c>
      <c r="G7" s="16" t="str">
        <f ca="1">IFERROR(__xludf.DUMMYFUNCTION("ImportRange(""1oUqJHR3br7Xdz3Oh2eaCuZvV3CuWnXfIEErdflme6Vc"",""SEM2!S6:S50"")"),"13")</f>
        <v>13</v>
      </c>
      <c r="H7" s="16" t="str">
        <f ca="1">IFERROR(__xludf.DUMMYFUNCTION("ImportRange(""1cuHU18bgg3BYG1w3xCJzxwXR4awLsrxl306BRvyNzss"",""SEM2!N6:N25"")"),"22")</f>
        <v>22</v>
      </c>
      <c r="I7" s="16" t="str">
        <f ca="1">IFERROR(__xludf.DUMMYFUNCTION("ImportRange(""1JW2fJwhqZP_1pbqYI5mm09mS5LIzumbBcPgK5ZC0bcU"",""SEM2!N6:N25"")"),"8")</f>
        <v>8</v>
      </c>
      <c r="J7" s="16" t="str">
        <f ca="1">IFERROR(__xludf.DUMMYFUNCTION("ImportRange(""1eDh0bZprejd8Sk-g0arGWs1CguB5h65CsNZb4ifRJyc"",""SEM2!N6:N25"")"),"13")</f>
        <v>13</v>
      </c>
    </row>
    <row r="8" spans="1:10" ht="15" customHeight="1">
      <c r="A8" s="14">
        <v>2156</v>
      </c>
      <c r="B8" s="15" t="s">
        <v>164</v>
      </c>
      <c r="C8" s="18">
        <v>0</v>
      </c>
      <c r="D8" s="18">
        <v>0</v>
      </c>
      <c r="E8" s="18">
        <v>7</v>
      </c>
      <c r="F8" s="16">
        <f t="shared" si="3"/>
        <v>7</v>
      </c>
      <c r="G8" s="18">
        <v>13</v>
      </c>
      <c r="H8" s="18">
        <v>22</v>
      </c>
      <c r="I8" s="18">
        <v>8</v>
      </c>
      <c r="J8" s="16">
        <v>13</v>
      </c>
    </row>
    <row r="9" spans="1:10" ht="15" customHeight="1">
      <c r="A9" s="14">
        <v>2157</v>
      </c>
      <c r="B9" s="15" t="s">
        <v>166</v>
      </c>
      <c r="C9" s="18">
        <v>15</v>
      </c>
      <c r="D9" s="18">
        <v>10</v>
      </c>
      <c r="E9" s="18">
        <v>3</v>
      </c>
      <c r="F9" s="16">
        <f t="shared" si="3"/>
        <v>13</v>
      </c>
      <c r="G9" s="18">
        <v>5</v>
      </c>
      <c r="H9" s="18">
        <v>14</v>
      </c>
      <c r="I9" s="18">
        <v>4</v>
      </c>
      <c r="J9" s="16">
        <v>3</v>
      </c>
    </row>
    <row r="10" spans="1:10" ht="15" customHeight="1">
      <c r="A10" s="14">
        <v>2158</v>
      </c>
      <c r="B10" s="15" t="s">
        <v>167</v>
      </c>
      <c r="C10" s="18">
        <v>16</v>
      </c>
      <c r="D10" s="18">
        <v>7</v>
      </c>
      <c r="E10" s="18">
        <v>7</v>
      </c>
      <c r="F10" s="16">
        <f t="shared" si="3"/>
        <v>14</v>
      </c>
      <c r="G10" s="18">
        <v>11</v>
      </c>
      <c r="H10" s="18">
        <v>18</v>
      </c>
      <c r="I10" s="18">
        <v>4</v>
      </c>
      <c r="J10" s="16">
        <v>12</v>
      </c>
    </row>
    <row r="11" spans="1:10" ht="15" customHeight="1">
      <c r="A11" s="14">
        <v>2159</v>
      </c>
      <c r="B11" s="15" t="s">
        <v>168</v>
      </c>
      <c r="C11" s="18">
        <v>8</v>
      </c>
      <c r="D11" s="18">
        <v>3</v>
      </c>
      <c r="E11" s="18">
        <v>3</v>
      </c>
      <c r="F11" s="16">
        <f t="shared" si="3"/>
        <v>6</v>
      </c>
      <c r="G11" s="18">
        <v>4</v>
      </c>
      <c r="H11" s="18">
        <v>10</v>
      </c>
      <c r="I11" s="18">
        <v>1</v>
      </c>
      <c r="J11" s="16">
        <v>2</v>
      </c>
    </row>
    <row r="12" spans="1:10" ht="15" customHeight="1">
      <c r="A12" s="14">
        <v>2160</v>
      </c>
      <c r="B12" s="15" t="s">
        <v>169</v>
      </c>
      <c r="C12" s="18">
        <v>6</v>
      </c>
      <c r="D12" s="18">
        <v>3</v>
      </c>
      <c r="E12" s="18">
        <v>2</v>
      </c>
      <c r="F12" s="16">
        <f t="shared" si="3"/>
        <v>5</v>
      </c>
      <c r="G12" s="18">
        <v>4</v>
      </c>
      <c r="H12" s="18">
        <v>8</v>
      </c>
      <c r="I12" s="18">
        <v>1</v>
      </c>
      <c r="J12" s="16">
        <v>1</v>
      </c>
    </row>
    <row r="13" spans="1:10" ht="15" customHeight="1">
      <c r="A13" s="14">
        <v>2161</v>
      </c>
      <c r="B13" s="15" t="s">
        <v>170</v>
      </c>
      <c r="C13" s="18">
        <v>8</v>
      </c>
      <c r="D13" s="18">
        <v>4</v>
      </c>
      <c r="E13" s="18">
        <v>5</v>
      </c>
      <c r="F13" s="16">
        <f t="shared" si="3"/>
        <v>9</v>
      </c>
      <c r="G13" s="18">
        <v>4</v>
      </c>
      <c r="H13" s="18">
        <v>11</v>
      </c>
      <c r="I13" s="18">
        <v>3</v>
      </c>
      <c r="J13" s="16">
        <v>5</v>
      </c>
    </row>
    <row r="14" spans="1:10" ht="15" customHeight="1">
      <c r="A14" s="14">
        <v>2162</v>
      </c>
      <c r="B14" s="15" t="s">
        <v>171</v>
      </c>
      <c r="C14" s="18">
        <v>9</v>
      </c>
      <c r="D14" s="18">
        <v>6</v>
      </c>
      <c r="E14" s="18">
        <v>2</v>
      </c>
      <c r="F14" s="16">
        <f t="shared" si="3"/>
        <v>8</v>
      </c>
      <c r="G14" s="18">
        <v>4</v>
      </c>
      <c r="H14" s="18">
        <v>11</v>
      </c>
      <c r="I14" s="18">
        <v>3</v>
      </c>
      <c r="J14" s="16">
        <v>4</v>
      </c>
    </row>
    <row r="15" spans="1:10" ht="15" customHeight="1">
      <c r="A15" s="14">
        <v>2163</v>
      </c>
      <c r="B15" s="15" t="s">
        <v>172</v>
      </c>
      <c r="C15" s="18">
        <v>6</v>
      </c>
      <c r="D15" s="18">
        <v>2</v>
      </c>
      <c r="E15" s="18">
        <v>2</v>
      </c>
      <c r="F15" s="16">
        <f t="shared" si="3"/>
        <v>4</v>
      </c>
      <c r="G15" s="18">
        <v>5</v>
      </c>
      <c r="H15" s="18">
        <v>10</v>
      </c>
      <c r="I15" s="18">
        <v>3</v>
      </c>
      <c r="J15" s="16">
        <v>3</v>
      </c>
    </row>
    <row r="16" spans="1:10" ht="15" customHeight="1">
      <c r="A16" s="14">
        <v>2164</v>
      </c>
      <c r="B16" s="15" t="s">
        <v>173</v>
      </c>
      <c r="C16" s="18">
        <v>9</v>
      </c>
      <c r="D16" s="18">
        <v>4</v>
      </c>
      <c r="E16" s="18">
        <v>4</v>
      </c>
      <c r="F16" s="16">
        <f t="shared" si="3"/>
        <v>8</v>
      </c>
      <c r="G16" s="18">
        <v>4</v>
      </c>
      <c r="H16" s="18">
        <v>9</v>
      </c>
      <c r="I16" s="18">
        <v>2</v>
      </c>
      <c r="J16" s="16">
        <v>7</v>
      </c>
    </row>
    <row r="17" spans="1:10" ht="15" customHeight="1">
      <c r="A17" s="14">
        <v>2165</v>
      </c>
      <c r="B17" s="15" t="s">
        <v>174</v>
      </c>
      <c r="C17" s="18">
        <v>26</v>
      </c>
      <c r="D17" s="18">
        <v>14</v>
      </c>
      <c r="E17" s="18">
        <v>8</v>
      </c>
      <c r="F17" s="16">
        <f t="shared" si="3"/>
        <v>22</v>
      </c>
      <c r="G17" s="18">
        <v>11</v>
      </c>
      <c r="H17" s="18">
        <v>20</v>
      </c>
      <c r="I17" s="18">
        <v>8</v>
      </c>
      <c r="J17" s="16">
        <v>11</v>
      </c>
    </row>
    <row r="18" spans="1:10" ht="15" customHeight="1">
      <c r="A18" s="14">
        <v>2166</v>
      </c>
      <c r="B18" s="15" t="s">
        <v>175</v>
      </c>
      <c r="C18" s="18">
        <v>15</v>
      </c>
      <c r="D18" s="18">
        <v>7</v>
      </c>
      <c r="E18" s="18">
        <v>5</v>
      </c>
      <c r="F18" s="16">
        <f t="shared" si="3"/>
        <v>12</v>
      </c>
      <c r="G18" s="18">
        <v>6</v>
      </c>
      <c r="H18" s="18">
        <v>14</v>
      </c>
      <c r="I18" s="18">
        <v>6</v>
      </c>
      <c r="J18" s="16">
        <v>6</v>
      </c>
    </row>
    <row r="19" spans="1:10" ht="15" customHeight="1">
      <c r="A19" s="14">
        <v>2167</v>
      </c>
      <c r="B19" s="15" t="s">
        <v>176</v>
      </c>
      <c r="C19" s="18">
        <v>15</v>
      </c>
      <c r="D19" s="18">
        <v>7</v>
      </c>
      <c r="E19" s="18">
        <v>4</v>
      </c>
      <c r="F19" s="16">
        <f t="shared" si="3"/>
        <v>11</v>
      </c>
      <c r="G19" s="18">
        <v>6</v>
      </c>
      <c r="H19" s="18">
        <v>13</v>
      </c>
      <c r="I19" s="18">
        <v>4</v>
      </c>
      <c r="J19" s="16">
        <v>6</v>
      </c>
    </row>
    <row r="20" spans="1:10" ht="15" customHeight="1">
      <c r="A20" s="14">
        <v>2168</v>
      </c>
      <c r="B20" s="15" t="s">
        <v>177</v>
      </c>
      <c r="C20" s="18">
        <v>0</v>
      </c>
      <c r="D20" s="18">
        <v>0</v>
      </c>
      <c r="E20" s="18">
        <v>8</v>
      </c>
      <c r="F20" s="16">
        <f t="shared" si="3"/>
        <v>8</v>
      </c>
      <c r="G20" s="18">
        <v>13</v>
      </c>
      <c r="H20" s="18">
        <v>22</v>
      </c>
      <c r="I20" s="18">
        <v>7</v>
      </c>
      <c r="J20" s="16">
        <v>13</v>
      </c>
    </row>
    <row r="21" spans="1:10" ht="15" customHeight="1">
      <c r="A21" s="14">
        <v>2169</v>
      </c>
      <c r="B21" s="15" t="s">
        <v>178</v>
      </c>
      <c r="C21" s="18">
        <v>14</v>
      </c>
      <c r="D21" s="18">
        <v>8</v>
      </c>
      <c r="E21" s="18">
        <v>8</v>
      </c>
      <c r="F21" s="16">
        <f t="shared" si="3"/>
        <v>16</v>
      </c>
      <c r="G21" s="18">
        <v>11</v>
      </c>
      <c r="H21" s="18">
        <v>7</v>
      </c>
      <c r="I21" s="18">
        <v>6</v>
      </c>
      <c r="J21" s="16">
        <v>9</v>
      </c>
    </row>
    <row r="22" spans="1:10" ht="15" customHeight="1">
      <c r="A22" s="14">
        <v>2170</v>
      </c>
      <c r="B22" s="15" t="s">
        <v>179</v>
      </c>
      <c r="C22" s="18">
        <v>12</v>
      </c>
      <c r="D22" s="18">
        <v>8</v>
      </c>
      <c r="E22" s="18">
        <v>7</v>
      </c>
      <c r="F22" s="16">
        <f t="shared" si="3"/>
        <v>15</v>
      </c>
      <c r="G22" s="18">
        <v>7</v>
      </c>
      <c r="H22" s="18">
        <v>14</v>
      </c>
      <c r="I22" s="18">
        <v>4</v>
      </c>
      <c r="J22" s="16">
        <v>9</v>
      </c>
    </row>
    <row r="23" spans="1:10" ht="15" customHeight="1">
      <c r="A23" s="14">
        <v>2171</v>
      </c>
      <c r="B23" s="15" t="s">
        <v>180</v>
      </c>
      <c r="C23" s="18">
        <v>17</v>
      </c>
      <c r="D23" s="18">
        <v>9</v>
      </c>
      <c r="E23" s="18">
        <v>5</v>
      </c>
      <c r="F23" s="16">
        <f t="shared" si="3"/>
        <v>14</v>
      </c>
      <c r="G23" s="18">
        <v>6</v>
      </c>
      <c r="H23" s="18">
        <v>15</v>
      </c>
      <c r="I23" s="18">
        <v>4</v>
      </c>
      <c r="J23" s="16">
        <v>7</v>
      </c>
    </row>
    <row r="24" spans="1:10" ht="15" customHeight="1">
      <c r="A24" s="14">
        <v>2172</v>
      </c>
      <c r="B24" s="15" t="s">
        <v>181</v>
      </c>
      <c r="C24" s="18">
        <v>12</v>
      </c>
      <c r="D24" s="18">
        <v>5</v>
      </c>
      <c r="E24" s="18">
        <v>3</v>
      </c>
      <c r="F24" s="16">
        <f t="shared" si="3"/>
        <v>8</v>
      </c>
      <c r="G24" s="18">
        <v>7</v>
      </c>
      <c r="H24" s="18">
        <v>11</v>
      </c>
      <c r="I24" s="18">
        <v>2</v>
      </c>
      <c r="J24" s="16">
        <v>4</v>
      </c>
    </row>
    <row r="25" spans="1:10" ht="15" customHeight="1">
      <c r="A25" s="14">
        <v>2173</v>
      </c>
      <c r="B25" s="15"/>
      <c r="C25" s="18">
        <v>0</v>
      </c>
      <c r="D25" s="18">
        <v>0</v>
      </c>
      <c r="E25" s="18">
        <v>8</v>
      </c>
      <c r="F25" s="16">
        <f t="shared" si="3"/>
        <v>8</v>
      </c>
      <c r="G25" s="18">
        <v>13</v>
      </c>
      <c r="H25" s="18">
        <v>22</v>
      </c>
      <c r="I25" s="18">
        <v>7</v>
      </c>
      <c r="J25" s="16">
        <v>13</v>
      </c>
    </row>
    <row r="26" spans="1:10" ht="15" customHeight="1">
      <c r="A26" s="14">
        <v>2174</v>
      </c>
      <c r="B26" s="15"/>
      <c r="C26" s="18">
        <v>12</v>
      </c>
      <c r="D26" s="18">
        <v>4</v>
      </c>
      <c r="E26" s="18">
        <v>6</v>
      </c>
      <c r="F26" s="16">
        <f t="shared" si="3"/>
        <v>10</v>
      </c>
      <c r="G26" s="18">
        <v>8</v>
      </c>
      <c r="H26" s="18">
        <v>17</v>
      </c>
      <c r="I26" s="18">
        <v>3</v>
      </c>
      <c r="J26" s="16">
        <v>7</v>
      </c>
    </row>
    <row r="27" spans="1:10" ht="13.2">
      <c r="A27" s="19"/>
    </row>
    <row r="28" spans="1:10" ht="13.2">
      <c r="A28" s="19"/>
    </row>
    <row r="29" spans="1:10" ht="13.2">
      <c r="A29" s="19"/>
    </row>
    <row r="30" spans="1:10" ht="13.2">
      <c r="A30" s="19"/>
    </row>
    <row r="31" spans="1:10" ht="13.2">
      <c r="A31" s="19"/>
    </row>
    <row r="32" spans="1:10" ht="13.2">
      <c r="A32" s="19"/>
    </row>
    <row r="33" spans="1:1" ht="13.2">
      <c r="A33" s="19"/>
    </row>
    <row r="34" spans="1:1" ht="13.2">
      <c r="A34" s="19"/>
    </row>
    <row r="35" spans="1:1" ht="13.2">
      <c r="A35" s="19"/>
    </row>
    <row r="36" spans="1:1" ht="13.2">
      <c r="A36" s="19"/>
    </row>
    <row r="37" spans="1:1" ht="13.2">
      <c r="A37" s="19"/>
    </row>
    <row r="38" spans="1:1" ht="13.2">
      <c r="A38" s="19"/>
    </row>
    <row r="39" spans="1:1" ht="13.2">
      <c r="A39" s="19"/>
    </row>
    <row r="40" spans="1:1" ht="13.2">
      <c r="A40" s="19"/>
    </row>
    <row r="41" spans="1:1" ht="13.2">
      <c r="A41" s="19"/>
    </row>
    <row r="42" spans="1:1" ht="13.2">
      <c r="A42" s="19"/>
    </row>
    <row r="43" spans="1:1" ht="13.2">
      <c r="A43" s="19"/>
    </row>
    <row r="44" spans="1:1" ht="13.2">
      <c r="A44" s="19"/>
    </row>
    <row r="45" spans="1:1" ht="13.2">
      <c r="A45" s="19"/>
    </row>
    <row r="46" spans="1:1" ht="13.2">
      <c r="A46" s="19"/>
    </row>
    <row r="47" spans="1:1" ht="13.2">
      <c r="A47" s="19"/>
    </row>
    <row r="48" spans="1:1" ht="13.2">
      <c r="A48" s="19"/>
    </row>
    <row r="49" spans="1:1" ht="13.2">
      <c r="A49" s="19"/>
    </row>
    <row r="50" spans="1:1" ht="13.2">
      <c r="A50" s="19"/>
    </row>
    <row r="51" spans="1:1" ht="13.2">
      <c r="A51" s="19"/>
    </row>
    <row r="52" spans="1:1" ht="13.2">
      <c r="A52" s="19"/>
    </row>
    <row r="53" spans="1:1" ht="13.2">
      <c r="A53" s="19"/>
    </row>
    <row r="54" spans="1:1" ht="13.2">
      <c r="A54" s="19"/>
    </row>
    <row r="55" spans="1:1" ht="13.2">
      <c r="A55" s="19"/>
    </row>
    <row r="56" spans="1:1" ht="13.2">
      <c r="A56" s="19"/>
    </row>
    <row r="57" spans="1:1" ht="13.2">
      <c r="A57" s="19"/>
    </row>
    <row r="58" spans="1:1" ht="13.2">
      <c r="A58" s="19"/>
    </row>
    <row r="59" spans="1:1" ht="13.2">
      <c r="A59" s="19"/>
    </row>
    <row r="60" spans="1:1" ht="13.2">
      <c r="A60" s="19"/>
    </row>
    <row r="61" spans="1:1" ht="13.2">
      <c r="A61" s="19"/>
    </row>
    <row r="62" spans="1:1" ht="13.2">
      <c r="A62" s="19"/>
    </row>
    <row r="63" spans="1:1" ht="13.2">
      <c r="A63" s="19"/>
    </row>
    <row r="64" spans="1:1" ht="13.2">
      <c r="A64" s="19"/>
    </row>
    <row r="65" spans="1:1" ht="13.2">
      <c r="A65" s="19"/>
    </row>
    <row r="66" spans="1:1" ht="13.2">
      <c r="A66" s="19"/>
    </row>
    <row r="67" spans="1:1" ht="13.2">
      <c r="A67" s="19"/>
    </row>
    <row r="68" spans="1:1" ht="13.2">
      <c r="A68" s="19"/>
    </row>
    <row r="69" spans="1:1" ht="13.2">
      <c r="A69" s="19"/>
    </row>
    <row r="70" spans="1:1" ht="13.2">
      <c r="A70" s="19"/>
    </row>
    <row r="71" spans="1:1" ht="13.2">
      <c r="A71" s="19"/>
    </row>
    <row r="72" spans="1:1" ht="13.2">
      <c r="A72" s="19"/>
    </row>
    <row r="73" spans="1:1" ht="13.2">
      <c r="A73" s="19"/>
    </row>
    <row r="74" spans="1:1" ht="13.2">
      <c r="A74" s="19"/>
    </row>
    <row r="75" spans="1:1" ht="13.2">
      <c r="A75" s="19"/>
    </row>
    <row r="76" spans="1:1" ht="13.2">
      <c r="A76" s="19"/>
    </row>
    <row r="77" spans="1:1" ht="13.2">
      <c r="A77" s="19"/>
    </row>
    <row r="78" spans="1:1" ht="13.2">
      <c r="A78" s="19"/>
    </row>
    <row r="79" spans="1:1" ht="13.2">
      <c r="A79" s="19"/>
    </row>
    <row r="80" spans="1:1" ht="13.2">
      <c r="A80" s="19"/>
    </row>
    <row r="81" spans="1:1" ht="13.2">
      <c r="A81" s="19"/>
    </row>
    <row r="82" spans="1:1" ht="13.2">
      <c r="A82" s="19"/>
    </row>
    <row r="83" spans="1:1" ht="13.2">
      <c r="A83" s="19"/>
    </row>
    <row r="84" spans="1:1" ht="13.2">
      <c r="A84" s="19"/>
    </row>
    <row r="85" spans="1:1" ht="13.2">
      <c r="A85" s="19"/>
    </row>
    <row r="86" spans="1:1" ht="13.2">
      <c r="A86" s="19"/>
    </row>
    <row r="87" spans="1:1" ht="13.2">
      <c r="A87" s="19"/>
    </row>
    <row r="88" spans="1:1" ht="13.2">
      <c r="A88" s="19"/>
    </row>
    <row r="89" spans="1:1" ht="13.2">
      <c r="A89" s="19"/>
    </row>
    <row r="90" spans="1:1" ht="13.2">
      <c r="A90" s="19"/>
    </row>
    <row r="91" spans="1:1" ht="13.2">
      <c r="A91" s="19"/>
    </row>
    <row r="92" spans="1:1" ht="13.2">
      <c r="A92" s="19"/>
    </row>
    <row r="93" spans="1:1" ht="13.2">
      <c r="A93" s="19"/>
    </row>
    <row r="94" spans="1:1" ht="13.2">
      <c r="A94" s="19"/>
    </row>
    <row r="95" spans="1:1" ht="13.2">
      <c r="A95" s="19"/>
    </row>
    <row r="96" spans="1:1" ht="13.2">
      <c r="A96" s="19"/>
    </row>
    <row r="97" spans="1:1" ht="13.2">
      <c r="A97" s="19"/>
    </row>
    <row r="98" spans="1:1" ht="13.2">
      <c r="A98" s="19"/>
    </row>
    <row r="99" spans="1:1" ht="13.2">
      <c r="A99" s="19"/>
    </row>
    <row r="100" spans="1:1" ht="13.2">
      <c r="A100" s="19"/>
    </row>
    <row r="101" spans="1:1" ht="13.2">
      <c r="A101" s="19"/>
    </row>
    <row r="102" spans="1:1" ht="13.2">
      <c r="A102" s="19"/>
    </row>
    <row r="103" spans="1:1" ht="13.2">
      <c r="A103" s="19"/>
    </row>
    <row r="104" spans="1:1" ht="13.2">
      <c r="A104" s="19"/>
    </row>
    <row r="105" spans="1:1" ht="13.2">
      <c r="A105" s="19"/>
    </row>
    <row r="106" spans="1:1" ht="13.2">
      <c r="A106" s="19"/>
    </row>
    <row r="107" spans="1:1" ht="13.2">
      <c r="A107" s="19"/>
    </row>
    <row r="108" spans="1:1" ht="13.2">
      <c r="A108" s="19"/>
    </row>
    <row r="109" spans="1:1" ht="13.2">
      <c r="A109" s="19"/>
    </row>
    <row r="110" spans="1:1" ht="13.2">
      <c r="A110" s="19"/>
    </row>
    <row r="111" spans="1:1" ht="13.2">
      <c r="A111" s="19"/>
    </row>
    <row r="112" spans="1:1" ht="13.2">
      <c r="A112" s="19"/>
    </row>
    <row r="113" spans="1:1" ht="13.2">
      <c r="A113" s="19"/>
    </row>
    <row r="114" spans="1:1" ht="13.2">
      <c r="A114" s="19"/>
    </row>
    <row r="115" spans="1:1" ht="13.2">
      <c r="A115" s="19"/>
    </row>
    <row r="116" spans="1:1" ht="13.2">
      <c r="A116" s="19"/>
    </row>
    <row r="117" spans="1:1" ht="13.2">
      <c r="A117" s="19"/>
    </row>
    <row r="118" spans="1:1" ht="13.2">
      <c r="A118" s="19"/>
    </row>
    <row r="119" spans="1:1" ht="13.2">
      <c r="A119" s="19"/>
    </row>
    <row r="120" spans="1:1" ht="13.2">
      <c r="A120" s="19"/>
    </row>
    <row r="121" spans="1:1" ht="13.2">
      <c r="A121" s="19"/>
    </row>
    <row r="122" spans="1:1" ht="13.2">
      <c r="A122" s="19"/>
    </row>
    <row r="123" spans="1:1" ht="13.2">
      <c r="A123" s="19"/>
    </row>
    <row r="124" spans="1:1" ht="13.2">
      <c r="A124" s="19"/>
    </row>
    <row r="125" spans="1:1" ht="13.2">
      <c r="A125" s="19"/>
    </row>
    <row r="126" spans="1:1" ht="13.2">
      <c r="A126" s="19"/>
    </row>
    <row r="127" spans="1:1" ht="13.2">
      <c r="A127" s="19"/>
    </row>
    <row r="128" spans="1:1" ht="13.2">
      <c r="A128" s="19"/>
    </row>
    <row r="129" spans="1:1" ht="13.2">
      <c r="A129" s="19"/>
    </row>
    <row r="130" spans="1:1" ht="13.2">
      <c r="A130" s="19"/>
    </row>
    <row r="131" spans="1:1" ht="13.2">
      <c r="A131" s="19"/>
    </row>
    <row r="132" spans="1:1" ht="13.2">
      <c r="A132" s="19"/>
    </row>
    <row r="133" spans="1:1" ht="13.2">
      <c r="A133" s="19"/>
    </row>
    <row r="134" spans="1:1" ht="13.2">
      <c r="A134" s="19"/>
    </row>
    <row r="135" spans="1:1" ht="13.2">
      <c r="A135" s="19"/>
    </row>
    <row r="136" spans="1:1" ht="13.2">
      <c r="A136" s="19"/>
    </row>
    <row r="137" spans="1:1" ht="13.2">
      <c r="A137" s="19"/>
    </row>
    <row r="138" spans="1:1" ht="13.2">
      <c r="A138" s="19"/>
    </row>
    <row r="139" spans="1:1" ht="13.2">
      <c r="A139" s="19"/>
    </row>
    <row r="140" spans="1:1" ht="13.2">
      <c r="A140" s="19"/>
    </row>
    <row r="141" spans="1:1" ht="13.2">
      <c r="A141" s="19"/>
    </row>
    <row r="142" spans="1:1" ht="13.2">
      <c r="A142" s="19"/>
    </row>
    <row r="143" spans="1:1" ht="13.2">
      <c r="A143" s="19"/>
    </row>
    <row r="144" spans="1:1" ht="13.2">
      <c r="A144" s="19"/>
    </row>
    <row r="145" spans="1:1" ht="13.2">
      <c r="A145" s="19"/>
    </row>
    <row r="146" spans="1:1" ht="13.2">
      <c r="A146" s="19"/>
    </row>
    <row r="147" spans="1:1" ht="13.2">
      <c r="A147" s="19"/>
    </row>
    <row r="148" spans="1:1" ht="13.2">
      <c r="A148" s="19"/>
    </row>
    <row r="149" spans="1:1" ht="13.2">
      <c r="A149" s="19"/>
    </row>
    <row r="150" spans="1:1" ht="13.2">
      <c r="A150" s="19"/>
    </row>
    <row r="151" spans="1:1" ht="13.2">
      <c r="A151" s="19"/>
    </row>
    <row r="152" spans="1:1" ht="13.2">
      <c r="A152" s="19"/>
    </row>
    <row r="153" spans="1:1" ht="13.2">
      <c r="A153" s="19"/>
    </row>
    <row r="154" spans="1:1" ht="13.2">
      <c r="A154" s="19"/>
    </row>
    <row r="155" spans="1:1" ht="13.2">
      <c r="A155" s="19"/>
    </row>
    <row r="156" spans="1:1" ht="13.2">
      <c r="A156" s="19"/>
    </row>
    <row r="157" spans="1:1" ht="13.2">
      <c r="A157" s="19"/>
    </row>
    <row r="158" spans="1:1" ht="13.2">
      <c r="A158" s="19"/>
    </row>
    <row r="159" spans="1:1" ht="13.2">
      <c r="A159" s="19"/>
    </row>
    <row r="160" spans="1:1" ht="13.2">
      <c r="A160" s="19"/>
    </row>
    <row r="161" spans="1:1" ht="13.2">
      <c r="A161" s="19"/>
    </row>
    <row r="162" spans="1:1" ht="13.2">
      <c r="A162" s="19"/>
    </row>
    <row r="163" spans="1:1" ht="13.2">
      <c r="A163" s="19"/>
    </row>
    <row r="164" spans="1:1" ht="13.2">
      <c r="A164" s="19"/>
    </row>
    <row r="165" spans="1:1" ht="13.2">
      <c r="A165" s="19"/>
    </row>
    <row r="166" spans="1:1" ht="13.2">
      <c r="A166" s="19"/>
    </row>
    <row r="167" spans="1:1" ht="13.2">
      <c r="A167" s="19"/>
    </row>
    <row r="168" spans="1:1" ht="13.2">
      <c r="A168" s="19"/>
    </row>
    <row r="169" spans="1:1" ht="13.2">
      <c r="A169" s="19"/>
    </row>
    <row r="170" spans="1:1" ht="13.2">
      <c r="A170" s="19"/>
    </row>
    <row r="171" spans="1:1" ht="13.2">
      <c r="A171" s="19"/>
    </row>
    <row r="172" spans="1:1" ht="13.2">
      <c r="A172" s="19"/>
    </row>
    <row r="173" spans="1:1" ht="13.2">
      <c r="A173" s="19"/>
    </row>
    <row r="174" spans="1:1" ht="13.2">
      <c r="A174" s="19"/>
    </row>
    <row r="175" spans="1:1" ht="13.2">
      <c r="A175" s="19"/>
    </row>
    <row r="176" spans="1:1" ht="13.2">
      <c r="A176" s="19"/>
    </row>
    <row r="177" spans="1:1" ht="13.2">
      <c r="A177" s="19"/>
    </row>
    <row r="178" spans="1:1" ht="13.2">
      <c r="A178" s="19"/>
    </row>
    <row r="179" spans="1:1" ht="13.2">
      <c r="A179" s="19"/>
    </row>
    <row r="180" spans="1:1" ht="13.2">
      <c r="A180" s="19"/>
    </row>
    <row r="181" spans="1:1" ht="13.2">
      <c r="A181" s="19"/>
    </row>
    <row r="182" spans="1:1" ht="13.2">
      <c r="A182" s="19"/>
    </row>
    <row r="183" spans="1:1" ht="13.2">
      <c r="A183" s="19"/>
    </row>
    <row r="184" spans="1:1" ht="13.2">
      <c r="A184" s="19"/>
    </row>
    <row r="185" spans="1:1" ht="13.2">
      <c r="A185" s="19"/>
    </row>
    <row r="186" spans="1:1" ht="13.2">
      <c r="A186" s="19"/>
    </row>
    <row r="187" spans="1:1" ht="13.2">
      <c r="A187" s="19"/>
    </row>
    <row r="188" spans="1:1" ht="13.2">
      <c r="A188" s="19"/>
    </row>
    <row r="189" spans="1:1" ht="13.2">
      <c r="A189" s="19"/>
    </row>
    <row r="190" spans="1:1" ht="13.2">
      <c r="A190" s="19"/>
    </row>
    <row r="191" spans="1:1" ht="13.2">
      <c r="A191" s="19"/>
    </row>
    <row r="192" spans="1:1" ht="13.2">
      <c r="A192" s="19"/>
    </row>
    <row r="193" spans="1:1" ht="13.2">
      <c r="A193" s="19"/>
    </row>
    <row r="194" spans="1:1" ht="13.2">
      <c r="A194" s="19"/>
    </row>
    <row r="195" spans="1:1" ht="13.2">
      <c r="A195" s="19"/>
    </row>
    <row r="196" spans="1:1" ht="13.2">
      <c r="A196" s="19"/>
    </row>
    <row r="197" spans="1:1" ht="13.2">
      <c r="A197" s="19"/>
    </row>
    <row r="198" spans="1:1" ht="13.2">
      <c r="A198" s="19"/>
    </row>
    <row r="199" spans="1:1" ht="13.2">
      <c r="A199" s="19"/>
    </row>
    <row r="200" spans="1:1" ht="13.2">
      <c r="A200" s="19"/>
    </row>
    <row r="201" spans="1:1" ht="13.2">
      <c r="A201" s="19"/>
    </row>
    <row r="202" spans="1:1" ht="13.2">
      <c r="A202" s="19"/>
    </row>
    <row r="203" spans="1:1" ht="13.2">
      <c r="A203" s="19"/>
    </row>
    <row r="204" spans="1:1" ht="13.2">
      <c r="A204" s="19"/>
    </row>
    <row r="205" spans="1:1" ht="13.2">
      <c r="A205" s="19"/>
    </row>
    <row r="206" spans="1:1" ht="13.2">
      <c r="A206" s="19"/>
    </row>
    <row r="207" spans="1:1" ht="13.2">
      <c r="A207" s="19"/>
    </row>
    <row r="208" spans="1:1" ht="13.2">
      <c r="A208" s="19"/>
    </row>
    <row r="209" spans="1:1" ht="13.2">
      <c r="A209" s="19"/>
    </row>
    <row r="210" spans="1:1" ht="13.2">
      <c r="A210" s="19"/>
    </row>
    <row r="211" spans="1:1" ht="13.2">
      <c r="A211" s="19"/>
    </row>
    <row r="212" spans="1:1" ht="13.2">
      <c r="A212" s="19"/>
    </row>
    <row r="213" spans="1:1" ht="13.2">
      <c r="A213" s="19"/>
    </row>
    <row r="214" spans="1:1" ht="13.2">
      <c r="A214" s="19"/>
    </row>
    <row r="215" spans="1:1" ht="13.2">
      <c r="A215" s="19"/>
    </row>
    <row r="216" spans="1:1" ht="13.2">
      <c r="A216" s="19"/>
    </row>
    <row r="217" spans="1:1" ht="13.2">
      <c r="A217" s="19"/>
    </row>
    <row r="218" spans="1:1" ht="13.2">
      <c r="A218" s="19"/>
    </row>
    <row r="219" spans="1:1" ht="13.2">
      <c r="A219" s="19"/>
    </row>
    <row r="220" spans="1:1" ht="13.2">
      <c r="A220" s="19"/>
    </row>
    <row r="221" spans="1:1" ht="13.2">
      <c r="A221" s="19"/>
    </row>
    <row r="222" spans="1:1" ht="13.2">
      <c r="A222" s="19"/>
    </row>
    <row r="223" spans="1:1" ht="13.2">
      <c r="A223" s="19"/>
    </row>
    <row r="224" spans="1:1" ht="13.2">
      <c r="A224" s="19"/>
    </row>
    <row r="225" spans="1:1" ht="13.2">
      <c r="A225" s="19"/>
    </row>
    <row r="226" spans="1:1" ht="13.2">
      <c r="A226" s="19"/>
    </row>
    <row r="227" spans="1:1" ht="13.2">
      <c r="A227" s="19"/>
    </row>
    <row r="228" spans="1:1" ht="13.2">
      <c r="A228" s="19"/>
    </row>
    <row r="229" spans="1:1" ht="13.2">
      <c r="A229" s="19"/>
    </row>
    <row r="230" spans="1:1" ht="13.2">
      <c r="A230" s="19"/>
    </row>
    <row r="231" spans="1:1" ht="13.2">
      <c r="A231" s="19"/>
    </row>
    <row r="232" spans="1:1" ht="13.2">
      <c r="A232" s="19"/>
    </row>
    <row r="233" spans="1:1" ht="13.2">
      <c r="A233" s="19"/>
    </row>
    <row r="234" spans="1:1" ht="13.2">
      <c r="A234" s="19"/>
    </row>
    <row r="235" spans="1:1" ht="13.2">
      <c r="A235" s="19"/>
    </row>
    <row r="236" spans="1:1" ht="13.2">
      <c r="A236" s="19"/>
    </row>
    <row r="237" spans="1:1" ht="13.2">
      <c r="A237" s="19"/>
    </row>
    <row r="238" spans="1:1" ht="13.2">
      <c r="A238" s="19"/>
    </row>
    <row r="239" spans="1:1" ht="13.2">
      <c r="A239" s="19"/>
    </row>
    <row r="240" spans="1:1" ht="13.2">
      <c r="A240" s="19"/>
    </row>
    <row r="241" spans="1:1" ht="13.2">
      <c r="A241" s="19"/>
    </row>
    <row r="242" spans="1:1" ht="13.2">
      <c r="A242" s="19"/>
    </row>
    <row r="243" spans="1:1" ht="13.2">
      <c r="A243" s="19"/>
    </row>
    <row r="244" spans="1:1" ht="13.2">
      <c r="A244" s="19"/>
    </row>
    <row r="245" spans="1:1" ht="13.2">
      <c r="A245" s="19"/>
    </row>
    <row r="246" spans="1:1" ht="13.2">
      <c r="A246" s="19"/>
    </row>
    <row r="247" spans="1:1" ht="13.2">
      <c r="A247" s="19"/>
    </row>
    <row r="248" spans="1:1" ht="13.2">
      <c r="A248" s="19"/>
    </row>
    <row r="249" spans="1:1" ht="13.2">
      <c r="A249" s="19"/>
    </row>
    <row r="250" spans="1:1" ht="13.2">
      <c r="A250" s="19"/>
    </row>
    <row r="251" spans="1:1" ht="13.2">
      <c r="A251" s="19"/>
    </row>
    <row r="252" spans="1:1" ht="13.2">
      <c r="A252" s="19"/>
    </row>
    <row r="253" spans="1:1" ht="13.2">
      <c r="A253" s="19"/>
    </row>
    <row r="254" spans="1:1" ht="13.2">
      <c r="A254" s="19"/>
    </row>
    <row r="255" spans="1:1" ht="13.2">
      <c r="A255" s="19"/>
    </row>
    <row r="256" spans="1:1" ht="13.2">
      <c r="A256" s="19"/>
    </row>
    <row r="257" spans="1:1" ht="13.2">
      <c r="A257" s="19"/>
    </row>
    <row r="258" spans="1:1" ht="13.2">
      <c r="A258" s="19"/>
    </row>
    <row r="259" spans="1:1" ht="13.2">
      <c r="A259" s="19"/>
    </row>
    <row r="260" spans="1:1" ht="13.2">
      <c r="A260" s="19"/>
    </row>
    <row r="261" spans="1:1" ht="13.2">
      <c r="A261" s="19"/>
    </row>
    <row r="262" spans="1:1" ht="13.2">
      <c r="A262" s="19"/>
    </row>
    <row r="263" spans="1:1" ht="13.2">
      <c r="A263" s="19"/>
    </row>
    <row r="264" spans="1:1" ht="13.2">
      <c r="A264" s="19"/>
    </row>
    <row r="265" spans="1:1" ht="13.2">
      <c r="A265" s="19"/>
    </row>
    <row r="266" spans="1:1" ht="13.2">
      <c r="A266" s="19"/>
    </row>
    <row r="267" spans="1:1" ht="13.2">
      <c r="A267" s="19"/>
    </row>
    <row r="268" spans="1:1" ht="13.2">
      <c r="A268" s="19"/>
    </row>
    <row r="269" spans="1:1" ht="13.2">
      <c r="A269" s="19"/>
    </row>
    <row r="270" spans="1:1" ht="13.2">
      <c r="A270" s="19"/>
    </row>
    <row r="271" spans="1:1" ht="13.2">
      <c r="A271" s="19"/>
    </row>
    <row r="272" spans="1:1" ht="13.2">
      <c r="A272" s="19"/>
    </row>
    <row r="273" spans="1:1" ht="13.2">
      <c r="A273" s="19"/>
    </row>
    <row r="274" spans="1:1" ht="13.2">
      <c r="A274" s="19"/>
    </row>
    <row r="275" spans="1:1" ht="13.2">
      <c r="A275" s="19"/>
    </row>
    <row r="276" spans="1:1" ht="13.2">
      <c r="A276" s="19"/>
    </row>
    <row r="277" spans="1:1" ht="13.2">
      <c r="A277" s="19"/>
    </row>
    <row r="278" spans="1:1" ht="13.2">
      <c r="A278" s="19"/>
    </row>
    <row r="279" spans="1:1" ht="13.2">
      <c r="A279" s="19"/>
    </row>
    <row r="280" spans="1:1" ht="13.2">
      <c r="A280" s="19"/>
    </row>
    <row r="281" spans="1:1" ht="13.2">
      <c r="A281" s="19"/>
    </row>
    <row r="282" spans="1:1" ht="13.2">
      <c r="A282" s="19"/>
    </row>
    <row r="283" spans="1:1" ht="13.2">
      <c r="A283" s="19"/>
    </row>
    <row r="284" spans="1:1" ht="13.2">
      <c r="A284" s="19"/>
    </row>
    <row r="285" spans="1:1" ht="13.2">
      <c r="A285" s="19"/>
    </row>
    <row r="286" spans="1:1" ht="13.2">
      <c r="A286" s="19"/>
    </row>
    <row r="287" spans="1:1" ht="13.2">
      <c r="A287" s="19"/>
    </row>
    <row r="288" spans="1:1" ht="13.2">
      <c r="A288" s="19"/>
    </row>
    <row r="289" spans="1:1" ht="13.2">
      <c r="A289" s="19"/>
    </row>
    <row r="290" spans="1:1" ht="13.2">
      <c r="A290" s="19"/>
    </row>
    <row r="291" spans="1:1" ht="13.2">
      <c r="A291" s="19"/>
    </row>
    <row r="292" spans="1:1" ht="13.2">
      <c r="A292" s="19"/>
    </row>
    <row r="293" spans="1:1" ht="13.2">
      <c r="A293" s="19"/>
    </row>
    <row r="294" spans="1:1" ht="13.2">
      <c r="A294" s="19"/>
    </row>
    <row r="295" spans="1:1" ht="13.2">
      <c r="A295" s="19"/>
    </row>
    <row r="296" spans="1:1" ht="13.2">
      <c r="A296" s="19"/>
    </row>
    <row r="297" spans="1:1" ht="13.2">
      <c r="A297" s="19"/>
    </row>
    <row r="298" spans="1:1" ht="13.2">
      <c r="A298" s="19"/>
    </row>
    <row r="299" spans="1:1" ht="13.2">
      <c r="A299" s="19"/>
    </row>
    <row r="300" spans="1:1" ht="13.2">
      <c r="A300" s="19"/>
    </row>
    <row r="301" spans="1:1" ht="13.2">
      <c r="A301" s="19"/>
    </row>
    <row r="302" spans="1:1" ht="13.2">
      <c r="A302" s="19"/>
    </row>
    <row r="303" spans="1:1" ht="13.2">
      <c r="A303" s="19"/>
    </row>
    <row r="304" spans="1:1" ht="13.2">
      <c r="A304" s="19"/>
    </row>
    <row r="305" spans="1:1" ht="13.2">
      <c r="A305" s="19"/>
    </row>
    <row r="306" spans="1:1" ht="13.2">
      <c r="A306" s="19"/>
    </row>
    <row r="307" spans="1:1" ht="13.2">
      <c r="A307" s="19"/>
    </row>
    <row r="308" spans="1:1" ht="13.2">
      <c r="A308" s="19"/>
    </row>
    <row r="309" spans="1:1" ht="13.2">
      <c r="A309" s="19"/>
    </row>
    <row r="310" spans="1:1" ht="13.2">
      <c r="A310" s="19"/>
    </row>
    <row r="311" spans="1:1" ht="13.2">
      <c r="A311" s="19"/>
    </row>
    <row r="312" spans="1:1" ht="13.2">
      <c r="A312" s="19"/>
    </row>
    <row r="313" spans="1:1" ht="13.2">
      <c r="A313" s="19"/>
    </row>
    <row r="314" spans="1:1" ht="13.2">
      <c r="A314" s="19"/>
    </row>
    <row r="315" spans="1:1" ht="13.2">
      <c r="A315" s="19"/>
    </row>
    <row r="316" spans="1:1" ht="13.2">
      <c r="A316" s="19"/>
    </row>
    <row r="317" spans="1:1" ht="13.2">
      <c r="A317" s="19"/>
    </row>
    <row r="318" spans="1:1" ht="13.2">
      <c r="A318" s="19"/>
    </row>
    <row r="319" spans="1:1" ht="13.2">
      <c r="A319" s="19"/>
    </row>
    <row r="320" spans="1:1" ht="13.2">
      <c r="A320" s="19"/>
    </row>
    <row r="321" spans="1:1" ht="13.2">
      <c r="A321" s="19"/>
    </row>
    <row r="322" spans="1:1" ht="13.2">
      <c r="A322" s="19"/>
    </row>
    <row r="323" spans="1:1" ht="13.2">
      <c r="A323" s="19"/>
    </row>
    <row r="324" spans="1:1" ht="13.2">
      <c r="A324" s="19"/>
    </row>
    <row r="325" spans="1:1" ht="13.2">
      <c r="A325" s="19"/>
    </row>
    <row r="326" spans="1:1" ht="13.2">
      <c r="A326" s="19"/>
    </row>
    <row r="327" spans="1:1" ht="13.2">
      <c r="A327" s="19"/>
    </row>
    <row r="328" spans="1:1" ht="13.2">
      <c r="A328" s="19"/>
    </row>
    <row r="329" spans="1:1" ht="13.2">
      <c r="A329" s="19"/>
    </row>
    <row r="330" spans="1:1" ht="13.2">
      <c r="A330" s="19"/>
    </row>
    <row r="331" spans="1:1" ht="13.2">
      <c r="A331" s="19"/>
    </row>
    <row r="332" spans="1:1" ht="13.2">
      <c r="A332" s="19"/>
    </row>
    <row r="333" spans="1:1" ht="13.2">
      <c r="A333" s="19"/>
    </row>
    <row r="334" spans="1:1" ht="13.2">
      <c r="A334" s="19"/>
    </row>
    <row r="335" spans="1:1" ht="13.2">
      <c r="A335" s="19"/>
    </row>
    <row r="336" spans="1:1" ht="13.2">
      <c r="A336" s="19"/>
    </row>
    <row r="337" spans="1:1" ht="13.2">
      <c r="A337" s="19"/>
    </row>
    <row r="338" spans="1:1" ht="13.2">
      <c r="A338" s="19"/>
    </row>
    <row r="339" spans="1:1" ht="13.2">
      <c r="A339" s="19"/>
    </row>
    <row r="340" spans="1:1" ht="13.2">
      <c r="A340" s="19"/>
    </row>
    <row r="341" spans="1:1" ht="13.2">
      <c r="A341" s="19"/>
    </row>
    <row r="342" spans="1:1" ht="13.2">
      <c r="A342" s="19"/>
    </row>
    <row r="343" spans="1:1" ht="13.2">
      <c r="A343" s="19"/>
    </row>
    <row r="344" spans="1:1" ht="13.2">
      <c r="A344" s="19"/>
    </row>
    <row r="345" spans="1:1" ht="13.2">
      <c r="A345" s="19"/>
    </row>
    <row r="346" spans="1:1" ht="13.2">
      <c r="A346" s="19"/>
    </row>
    <row r="347" spans="1:1" ht="13.2">
      <c r="A347" s="19"/>
    </row>
    <row r="348" spans="1:1" ht="13.2">
      <c r="A348" s="19"/>
    </row>
    <row r="349" spans="1:1" ht="13.2">
      <c r="A349" s="19"/>
    </row>
    <row r="350" spans="1:1" ht="13.2">
      <c r="A350" s="19"/>
    </row>
    <row r="351" spans="1:1" ht="13.2">
      <c r="A351" s="19"/>
    </row>
    <row r="352" spans="1:1" ht="13.2">
      <c r="A352" s="19"/>
    </row>
    <row r="353" spans="1:1" ht="13.2">
      <c r="A353" s="19"/>
    </row>
    <row r="354" spans="1:1" ht="13.2">
      <c r="A354" s="19"/>
    </row>
    <row r="355" spans="1:1" ht="13.2">
      <c r="A355" s="19"/>
    </row>
    <row r="356" spans="1:1" ht="13.2">
      <c r="A356" s="19"/>
    </row>
    <row r="357" spans="1:1" ht="13.2">
      <c r="A357" s="19"/>
    </row>
    <row r="358" spans="1:1" ht="13.2">
      <c r="A358" s="19"/>
    </row>
    <row r="359" spans="1:1" ht="13.2">
      <c r="A359" s="19"/>
    </row>
    <row r="360" spans="1:1" ht="13.2">
      <c r="A360" s="19"/>
    </row>
    <row r="361" spans="1:1" ht="13.2">
      <c r="A361" s="19"/>
    </row>
    <row r="362" spans="1:1" ht="13.2">
      <c r="A362" s="19"/>
    </row>
    <row r="363" spans="1:1" ht="13.2">
      <c r="A363" s="19"/>
    </row>
    <row r="364" spans="1:1" ht="13.2">
      <c r="A364" s="19"/>
    </row>
    <row r="365" spans="1:1" ht="13.2">
      <c r="A365" s="19"/>
    </row>
    <row r="366" spans="1:1" ht="13.2">
      <c r="A366" s="19"/>
    </row>
    <row r="367" spans="1:1" ht="13.2">
      <c r="A367" s="19"/>
    </row>
    <row r="368" spans="1:1" ht="13.2">
      <c r="A368" s="19"/>
    </row>
    <row r="369" spans="1:1" ht="13.2">
      <c r="A369" s="19"/>
    </row>
    <row r="370" spans="1:1" ht="13.2">
      <c r="A370" s="19"/>
    </row>
    <row r="371" spans="1:1" ht="13.2">
      <c r="A371" s="19"/>
    </row>
    <row r="372" spans="1:1" ht="13.2">
      <c r="A372" s="19"/>
    </row>
    <row r="373" spans="1:1" ht="13.2">
      <c r="A373" s="19"/>
    </row>
    <row r="374" spans="1:1" ht="13.2">
      <c r="A374" s="19"/>
    </row>
    <row r="375" spans="1:1" ht="13.2">
      <c r="A375" s="19"/>
    </row>
    <row r="376" spans="1:1" ht="13.2">
      <c r="A376" s="19"/>
    </row>
    <row r="377" spans="1:1" ht="13.2">
      <c r="A377" s="19"/>
    </row>
    <row r="378" spans="1:1" ht="13.2">
      <c r="A378" s="19"/>
    </row>
    <row r="379" spans="1:1" ht="13.2">
      <c r="A379" s="19"/>
    </row>
    <row r="380" spans="1:1" ht="13.2">
      <c r="A380" s="19"/>
    </row>
    <row r="381" spans="1:1" ht="13.2">
      <c r="A381" s="19"/>
    </row>
    <row r="382" spans="1:1" ht="13.2">
      <c r="A382" s="19"/>
    </row>
    <row r="383" spans="1:1" ht="13.2">
      <c r="A383" s="19"/>
    </row>
    <row r="384" spans="1:1" ht="13.2">
      <c r="A384" s="19"/>
    </row>
    <row r="385" spans="1:1" ht="13.2">
      <c r="A385" s="19"/>
    </row>
    <row r="386" spans="1:1" ht="13.2">
      <c r="A386" s="19"/>
    </row>
    <row r="387" spans="1:1" ht="13.2">
      <c r="A387" s="19"/>
    </row>
    <row r="388" spans="1:1" ht="13.2">
      <c r="A388" s="19"/>
    </row>
    <row r="389" spans="1:1" ht="13.2">
      <c r="A389" s="19"/>
    </row>
    <row r="390" spans="1:1" ht="13.2">
      <c r="A390" s="19"/>
    </row>
    <row r="391" spans="1:1" ht="13.2">
      <c r="A391" s="19"/>
    </row>
    <row r="392" spans="1:1" ht="13.2">
      <c r="A392" s="19"/>
    </row>
    <row r="393" spans="1:1" ht="13.2">
      <c r="A393" s="19"/>
    </row>
    <row r="394" spans="1:1" ht="13.2">
      <c r="A394" s="19"/>
    </row>
    <row r="395" spans="1:1" ht="13.2">
      <c r="A395" s="19"/>
    </row>
    <row r="396" spans="1:1" ht="13.2">
      <c r="A396" s="19"/>
    </row>
    <row r="397" spans="1:1" ht="13.2">
      <c r="A397" s="19"/>
    </row>
    <row r="398" spans="1:1" ht="13.2">
      <c r="A398" s="19"/>
    </row>
    <row r="399" spans="1:1" ht="13.2">
      <c r="A399" s="19"/>
    </row>
    <row r="400" spans="1:1" ht="13.2">
      <c r="A400" s="19"/>
    </row>
    <row r="401" spans="1:1" ht="13.2">
      <c r="A401" s="19"/>
    </row>
    <row r="402" spans="1:1" ht="13.2">
      <c r="A402" s="19"/>
    </row>
    <row r="403" spans="1:1" ht="13.2">
      <c r="A403" s="19"/>
    </row>
    <row r="404" spans="1:1" ht="13.2">
      <c r="A404" s="19"/>
    </row>
    <row r="405" spans="1:1" ht="13.2">
      <c r="A405" s="19"/>
    </row>
    <row r="406" spans="1:1" ht="13.2">
      <c r="A406" s="19"/>
    </row>
    <row r="407" spans="1:1" ht="13.2">
      <c r="A407" s="19"/>
    </row>
    <row r="408" spans="1:1" ht="13.2">
      <c r="A408" s="19"/>
    </row>
    <row r="409" spans="1:1" ht="13.2">
      <c r="A409" s="19"/>
    </row>
    <row r="410" spans="1:1" ht="13.2">
      <c r="A410" s="19"/>
    </row>
    <row r="411" spans="1:1" ht="13.2">
      <c r="A411" s="19"/>
    </row>
    <row r="412" spans="1:1" ht="13.2">
      <c r="A412" s="19"/>
    </row>
    <row r="413" spans="1:1" ht="13.2">
      <c r="A413" s="19"/>
    </row>
    <row r="414" spans="1:1" ht="13.2">
      <c r="A414" s="19"/>
    </row>
    <row r="415" spans="1:1" ht="13.2">
      <c r="A415" s="19"/>
    </row>
    <row r="416" spans="1:1" ht="13.2">
      <c r="A416" s="19"/>
    </row>
    <row r="417" spans="1:1" ht="13.2">
      <c r="A417" s="19"/>
    </row>
    <row r="418" spans="1:1" ht="13.2">
      <c r="A418" s="19"/>
    </row>
    <row r="419" spans="1:1" ht="13.2">
      <c r="A419" s="19"/>
    </row>
    <row r="420" spans="1:1" ht="13.2">
      <c r="A420" s="19"/>
    </row>
    <row r="421" spans="1:1" ht="13.2">
      <c r="A421" s="19"/>
    </row>
    <row r="422" spans="1:1" ht="13.2">
      <c r="A422" s="19"/>
    </row>
    <row r="423" spans="1:1" ht="13.2">
      <c r="A423" s="19"/>
    </row>
    <row r="424" spans="1:1" ht="13.2">
      <c r="A424" s="19"/>
    </row>
    <row r="425" spans="1:1" ht="13.2">
      <c r="A425" s="19"/>
    </row>
    <row r="426" spans="1:1" ht="13.2">
      <c r="A426" s="19"/>
    </row>
    <row r="427" spans="1:1" ht="13.2">
      <c r="A427" s="19"/>
    </row>
    <row r="428" spans="1:1" ht="13.2">
      <c r="A428" s="19"/>
    </row>
    <row r="429" spans="1:1" ht="13.2">
      <c r="A429" s="19"/>
    </row>
    <row r="430" spans="1:1" ht="13.2">
      <c r="A430" s="19"/>
    </row>
    <row r="431" spans="1:1" ht="13.2">
      <c r="A431" s="19"/>
    </row>
    <row r="432" spans="1:1" ht="13.2">
      <c r="A432" s="19"/>
    </row>
    <row r="433" spans="1:1" ht="13.2">
      <c r="A433" s="19"/>
    </row>
    <row r="434" spans="1:1" ht="13.2">
      <c r="A434" s="19"/>
    </row>
    <row r="435" spans="1:1" ht="13.2">
      <c r="A435" s="19"/>
    </row>
    <row r="436" spans="1:1" ht="13.2">
      <c r="A436" s="19"/>
    </row>
    <row r="437" spans="1:1" ht="13.2">
      <c r="A437" s="19"/>
    </row>
    <row r="438" spans="1:1" ht="13.2">
      <c r="A438" s="19"/>
    </row>
    <row r="439" spans="1:1" ht="13.2">
      <c r="A439" s="19"/>
    </row>
    <row r="440" spans="1:1" ht="13.2">
      <c r="A440" s="19"/>
    </row>
    <row r="441" spans="1:1" ht="13.2">
      <c r="A441" s="19"/>
    </row>
    <row r="442" spans="1:1" ht="13.2">
      <c r="A442" s="19"/>
    </row>
    <row r="443" spans="1:1" ht="13.2">
      <c r="A443" s="19"/>
    </row>
    <row r="444" spans="1:1" ht="13.2">
      <c r="A444" s="19"/>
    </row>
    <row r="445" spans="1:1" ht="13.2">
      <c r="A445" s="19"/>
    </row>
    <row r="446" spans="1:1" ht="13.2">
      <c r="A446" s="19"/>
    </row>
    <row r="447" spans="1:1" ht="13.2">
      <c r="A447" s="19"/>
    </row>
    <row r="448" spans="1:1" ht="13.2">
      <c r="A448" s="19"/>
    </row>
    <row r="449" spans="1:1" ht="13.2">
      <c r="A449" s="19"/>
    </row>
    <row r="450" spans="1:1" ht="13.2">
      <c r="A450" s="19"/>
    </row>
    <row r="451" spans="1:1" ht="13.2">
      <c r="A451" s="19"/>
    </row>
    <row r="452" spans="1:1" ht="13.2">
      <c r="A452" s="19"/>
    </row>
    <row r="453" spans="1:1" ht="13.2">
      <c r="A453" s="19"/>
    </row>
    <row r="454" spans="1:1" ht="13.2">
      <c r="A454" s="19"/>
    </row>
    <row r="455" spans="1:1" ht="13.2">
      <c r="A455" s="19"/>
    </row>
    <row r="456" spans="1:1" ht="13.2">
      <c r="A456" s="19"/>
    </row>
    <row r="457" spans="1:1" ht="13.2">
      <c r="A457" s="19"/>
    </row>
    <row r="458" spans="1:1" ht="13.2">
      <c r="A458" s="19"/>
    </row>
    <row r="459" spans="1:1" ht="13.2">
      <c r="A459" s="19"/>
    </row>
    <row r="460" spans="1:1" ht="13.2">
      <c r="A460" s="19"/>
    </row>
    <row r="461" spans="1:1" ht="13.2">
      <c r="A461" s="19"/>
    </row>
    <row r="462" spans="1:1" ht="13.2">
      <c r="A462" s="19"/>
    </row>
    <row r="463" spans="1:1" ht="13.2">
      <c r="A463" s="19"/>
    </row>
    <row r="464" spans="1:1" ht="13.2">
      <c r="A464" s="19"/>
    </row>
    <row r="465" spans="1:1" ht="13.2">
      <c r="A465" s="19"/>
    </row>
    <row r="466" spans="1:1" ht="13.2">
      <c r="A466" s="19"/>
    </row>
    <row r="467" spans="1:1" ht="13.2">
      <c r="A467" s="19"/>
    </row>
    <row r="468" spans="1:1" ht="13.2">
      <c r="A468" s="19"/>
    </row>
    <row r="469" spans="1:1" ht="13.2">
      <c r="A469" s="19"/>
    </row>
    <row r="470" spans="1:1" ht="13.2">
      <c r="A470" s="19"/>
    </row>
    <row r="471" spans="1:1" ht="13.2">
      <c r="A471" s="19"/>
    </row>
    <row r="472" spans="1:1" ht="13.2">
      <c r="A472" s="19"/>
    </row>
    <row r="473" spans="1:1" ht="13.2">
      <c r="A473" s="19"/>
    </row>
    <row r="474" spans="1:1" ht="13.2">
      <c r="A474" s="19"/>
    </row>
    <row r="475" spans="1:1" ht="13.2">
      <c r="A475" s="19"/>
    </row>
    <row r="476" spans="1:1" ht="13.2">
      <c r="A476" s="19"/>
    </row>
    <row r="477" spans="1:1" ht="13.2">
      <c r="A477" s="19"/>
    </row>
    <row r="478" spans="1:1" ht="13.2">
      <c r="A478" s="19"/>
    </row>
    <row r="479" spans="1:1" ht="13.2">
      <c r="A479" s="19"/>
    </row>
    <row r="480" spans="1:1" ht="13.2">
      <c r="A480" s="19"/>
    </row>
    <row r="481" spans="1:1" ht="13.2">
      <c r="A481" s="19"/>
    </row>
    <row r="482" spans="1:1" ht="13.2">
      <c r="A482" s="19"/>
    </row>
    <row r="483" spans="1:1" ht="13.2">
      <c r="A483" s="19"/>
    </row>
    <row r="484" spans="1:1" ht="13.2">
      <c r="A484" s="19"/>
    </row>
    <row r="485" spans="1:1" ht="13.2">
      <c r="A485" s="19"/>
    </row>
    <row r="486" spans="1:1" ht="13.2">
      <c r="A486" s="19"/>
    </row>
    <row r="487" spans="1:1" ht="13.2">
      <c r="A487" s="19"/>
    </row>
    <row r="488" spans="1:1" ht="13.2">
      <c r="A488" s="19"/>
    </row>
    <row r="489" spans="1:1" ht="13.2">
      <c r="A489" s="19"/>
    </row>
    <row r="490" spans="1:1" ht="13.2">
      <c r="A490" s="19"/>
    </row>
    <row r="491" spans="1:1" ht="13.2">
      <c r="A491" s="19"/>
    </row>
    <row r="492" spans="1:1" ht="13.2">
      <c r="A492" s="19"/>
    </row>
    <row r="493" spans="1:1" ht="13.2">
      <c r="A493" s="19"/>
    </row>
    <row r="494" spans="1:1" ht="13.2">
      <c r="A494" s="19"/>
    </row>
    <row r="495" spans="1:1" ht="13.2">
      <c r="A495" s="19"/>
    </row>
    <row r="496" spans="1:1" ht="13.2">
      <c r="A496" s="19"/>
    </row>
    <row r="497" spans="1:1" ht="13.2">
      <c r="A497" s="19"/>
    </row>
    <row r="498" spans="1:1" ht="13.2">
      <c r="A498" s="19"/>
    </row>
    <row r="499" spans="1:1" ht="13.2">
      <c r="A499" s="19"/>
    </row>
    <row r="500" spans="1:1" ht="13.2">
      <c r="A500" s="19"/>
    </row>
    <row r="501" spans="1:1" ht="13.2">
      <c r="A501" s="19"/>
    </row>
    <row r="502" spans="1:1" ht="13.2">
      <c r="A502" s="19"/>
    </row>
    <row r="503" spans="1:1" ht="13.2">
      <c r="A503" s="19"/>
    </row>
    <row r="504" spans="1:1" ht="13.2">
      <c r="A504" s="19"/>
    </row>
    <row r="505" spans="1:1" ht="13.2">
      <c r="A505" s="19"/>
    </row>
    <row r="506" spans="1:1" ht="13.2">
      <c r="A506" s="19"/>
    </row>
    <row r="507" spans="1:1" ht="13.2">
      <c r="A507" s="19"/>
    </row>
    <row r="508" spans="1:1" ht="13.2">
      <c r="A508" s="19"/>
    </row>
    <row r="509" spans="1:1" ht="13.2">
      <c r="A509" s="19"/>
    </row>
    <row r="510" spans="1:1" ht="13.2">
      <c r="A510" s="19"/>
    </row>
    <row r="511" spans="1:1" ht="13.2">
      <c r="A511" s="19"/>
    </row>
    <row r="512" spans="1:1" ht="13.2">
      <c r="A512" s="19"/>
    </row>
    <row r="513" spans="1:1" ht="13.2">
      <c r="A513" s="19"/>
    </row>
    <row r="514" spans="1:1" ht="13.2">
      <c r="A514" s="19"/>
    </row>
    <row r="515" spans="1:1" ht="13.2">
      <c r="A515" s="19"/>
    </row>
    <row r="516" spans="1:1" ht="13.2">
      <c r="A516" s="19"/>
    </row>
    <row r="517" spans="1:1" ht="13.2">
      <c r="A517" s="19"/>
    </row>
    <row r="518" spans="1:1" ht="13.2">
      <c r="A518" s="19"/>
    </row>
    <row r="519" spans="1:1" ht="13.2">
      <c r="A519" s="19"/>
    </row>
    <row r="520" spans="1:1" ht="13.2">
      <c r="A520" s="19"/>
    </row>
    <row r="521" spans="1:1" ht="13.2">
      <c r="A521" s="19"/>
    </row>
    <row r="522" spans="1:1" ht="13.2">
      <c r="A522" s="19"/>
    </row>
    <row r="523" spans="1:1" ht="13.2">
      <c r="A523" s="19"/>
    </row>
    <row r="524" spans="1:1" ht="13.2">
      <c r="A524" s="19"/>
    </row>
    <row r="525" spans="1:1" ht="13.2">
      <c r="A525" s="19"/>
    </row>
    <row r="526" spans="1:1" ht="13.2">
      <c r="A526" s="19"/>
    </row>
    <row r="527" spans="1:1" ht="13.2">
      <c r="A527" s="19"/>
    </row>
    <row r="528" spans="1:1" ht="13.2">
      <c r="A528" s="19"/>
    </row>
    <row r="529" spans="1:1" ht="13.2">
      <c r="A529" s="19"/>
    </row>
    <row r="530" spans="1:1" ht="13.2">
      <c r="A530" s="19"/>
    </row>
    <row r="531" spans="1:1" ht="13.2">
      <c r="A531" s="19"/>
    </row>
    <row r="532" spans="1:1" ht="13.2">
      <c r="A532" s="19"/>
    </row>
    <row r="533" spans="1:1" ht="13.2">
      <c r="A533" s="19"/>
    </row>
    <row r="534" spans="1:1" ht="13.2">
      <c r="A534" s="19"/>
    </row>
    <row r="535" spans="1:1" ht="13.2">
      <c r="A535" s="19"/>
    </row>
    <row r="536" spans="1:1" ht="13.2">
      <c r="A536" s="19"/>
    </row>
    <row r="537" spans="1:1" ht="13.2">
      <c r="A537" s="19"/>
    </row>
    <row r="538" spans="1:1" ht="13.2">
      <c r="A538" s="19"/>
    </row>
    <row r="539" spans="1:1" ht="13.2">
      <c r="A539" s="19"/>
    </row>
    <row r="540" spans="1:1" ht="13.2">
      <c r="A540" s="19"/>
    </row>
    <row r="541" spans="1:1" ht="13.2">
      <c r="A541" s="19"/>
    </row>
    <row r="542" spans="1:1" ht="13.2">
      <c r="A542" s="19"/>
    </row>
    <row r="543" spans="1:1" ht="13.2">
      <c r="A543" s="19"/>
    </row>
    <row r="544" spans="1:1" ht="13.2">
      <c r="A544" s="19"/>
    </row>
    <row r="545" spans="1:1" ht="13.2">
      <c r="A545" s="19"/>
    </row>
    <row r="546" spans="1:1" ht="13.2">
      <c r="A546" s="19"/>
    </row>
    <row r="547" spans="1:1" ht="13.2">
      <c r="A547" s="19"/>
    </row>
    <row r="548" spans="1:1" ht="13.2">
      <c r="A548" s="19"/>
    </row>
    <row r="549" spans="1:1" ht="13.2">
      <c r="A549" s="19"/>
    </row>
    <row r="550" spans="1:1" ht="13.2">
      <c r="A550" s="19"/>
    </row>
    <row r="551" spans="1:1" ht="13.2">
      <c r="A551" s="19"/>
    </row>
    <row r="552" spans="1:1" ht="13.2">
      <c r="A552" s="19"/>
    </row>
    <row r="553" spans="1:1" ht="13.2">
      <c r="A553" s="19"/>
    </row>
    <row r="554" spans="1:1" ht="13.2">
      <c r="A554" s="19"/>
    </row>
    <row r="555" spans="1:1" ht="13.2">
      <c r="A555" s="19"/>
    </row>
    <row r="556" spans="1:1" ht="13.2">
      <c r="A556" s="19"/>
    </row>
    <row r="557" spans="1:1" ht="13.2">
      <c r="A557" s="19"/>
    </row>
    <row r="558" spans="1:1" ht="13.2">
      <c r="A558" s="19"/>
    </row>
    <row r="559" spans="1:1" ht="13.2">
      <c r="A559" s="19"/>
    </row>
    <row r="560" spans="1:1" ht="13.2">
      <c r="A560" s="19"/>
    </row>
    <row r="561" spans="1:1" ht="13.2">
      <c r="A561" s="19"/>
    </row>
    <row r="562" spans="1:1" ht="13.2">
      <c r="A562" s="19"/>
    </row>
    <row r="563" spans="1:1" ht="13.2">
      <c r="A563" s="19"/>
    </row>
    <row r="564" spans="1:1" ht="13.2">
      <c r="A564" s="19"/>
    </row>
    <row r="565" spans="1:1" ht="13.2">
      <c r="A565" s="19"/>
    </row>
    <row r="566" spans="1:1" ht="13.2">
      <c r="A566" s="19"/>
    </row>
    <row r="567" spans="1:1" ht="13.2">
      <c r="A567" s="19"/>
    </row>
    <row r="568" spans="1:1" ht="13.2">
      <c r="A568" s="19"/>
    </row>
    <row r="569" spans="1:1" ht="13.2">
      <c r="A569" s="19"/>
    </row>
    <row r="570" spans="1:1" ht="13.2">
      <c r="A570" s="19"/>
    </row>
    <row r="571" spans="1:1" ht="13.2">
      <c r="A571" s="19"/>
    </row>
    <row r="572" spans="1:1" ht="13.2">
      <c r="A572" s="19"/>
    </row>
    <row r="573" spans="1:1" ht="13.2">
      <c r="A573" s="19"/>
    </row>
    <row r="574" spans="1:1" ht="13.2">
      <c r="A574" s="19"/>
    </row>
    <row r="575" spans="1:1" ht="13.2">
      <c r="A575" s="19"/>
    </row>
    <row r="576" spans="1:1" ht="13.2">
      <c r="A576" s="19"/>
    </row>
    <row r="577" spans="1:1" ht="13.2">
      <c r="A577" s="19"/>
    </row>
    <row r="578" spans="1:1" ht="13.2">
      <c r="A578" s="19"/>
    </row>
    <row r="579" spans="1:1" ht="13.2">
      <c r="A579" s="19"/>
    </row>
    <row r="580" spans="1:1" ht="13.2">
      <c r="A580" s="19"/>
    </row>
    <row r="581" spans="1:1" ht="13.2">
      <c r="A581" s="19"/>
    </row>
    <row r="582" spans="1:1" ht="13.2">
      <c r="A582" s="19"/>
    </row>
    <row r="583" spans="1:1" ht="13.2">
      <c r="A583" s="19"/>
    </row>
    <row r="584" spans="1:1" ht="13.2">
      <c r="A584" s="19"/>
    </row>
    <row r="585" spans="1:1" ht="13.2">
      <c r="A585" s="19"/>
    </row>
    <row r="586" spans="1:1" ht="13.2">
      <c r="A586" s="19"/>
    </row>
    <row r="587" spans="1:1" ht="13.2">
      <c r="A587" s="19"/>
    </row>
    <row r="588" spans="1:1" ht="13.2">
      <c r="A588" s="19"/>
    </row>
    <row r="589" spans="1:1" ht="13.2">
      <c r="A589" s="19"/>
    </row>
    <row r="590" spans="1:1" ht="13.2">
      <c r="A590" s="19"/>
    </row>
    <row r="591" spans="1:1" ht="13.2">
      <c r="A591" s="19"/>
    </row>
    <row r="592" spans="1:1" ht="13.2">
      <c r="A592" s="19"/>
    </row>
    <row r="593" spans="1:1" ht="13.2">
      <c r="A593" s="19"/>
    </row>
    <row r="594" spans="1:1" ht="13.2">
      <c r="A594" s="19"/>
    </row>
    <row r="595" spans="1:1" ht="13.2">
      <c r="A595" s="19"/>
    </row>
    <row r="596" spans="1:1" ht="13.2">
      <c r="A596" s="19"/>
    </row>
    <row r="597" spans="1:1" ht="13.2">
      <c r="A597" s="19"/>
    </row>
    <row r="598" spans="1:1" ht="13.2">
      <c r="A598" s="19"/>
    </row>
    <row r="599" spans="1:1" ht="13.2">
      <c r="A599" s="19"/>
    </row>
    <row r="600" spans="1:1" ht="13.2">
      <c r="A600" s="19"/>
    </row>
    <row r="601" spans="1:1" ht="13.2">
      <c r="A601" s="19"/>
    </row>
    <row r="602" spans="1:1" ht="13.2">
      <c r="A602" s="19"/>
    </row>
    <row r="603" spans="1:1" ht="13.2">
      <c r="A603" s="19"/>
    </row>
    <row r="604" spans="1:1" ht="13.2">
      <c r="A604" s="19"/>
    </row>
    <row r="605" spans="1:1" ht="13.2">
      <c r="A605" s="19"/>
    </row>
    <row r="606" spans="1:1" ht="13.2">
      <c r="A606" s="19"/>
    </row>
    <row r="607" spans="1:1" ht="13.2">
      <c r="A607" s="19"/>
    </row>
    <row r="608" spans="1:1" ht="13.2">
      <c r="A608" s="19"/>
    </row>
    <row r="609" spans="1:1" ht="13.2">
      <c r="A609" s="19"/>
    </row>
    <row r="610" spans="1:1" ht="13.2">
      <c r="A610" s="19"/>
    </row>
    <row r="611" spans="1:1" ht="13.2">
      <c r="A611" s="19"/>
    </row>
    <row r="612" spans="1:1" ht="13.2">
      <c r="A612" s="19"/>
    </row>
    <row r="613" spans="1:1" ht="13.2">
      <c r="A613" s="19"/>
    </row>
    <row r="614" spans="1:1" ht="13.2">
      <c r="A614" s="19"/>
    </row>
    <row r="615" spans="1:1" ht="13.2">
      <c r="A615" s="19"/>
    </row>
    <row r="616" spans="1:1" ht="13.2">
      <c r="A616" s="19"/>
    </row>
    <row r="617" spans="1:1" ht="13.2">
      <c r="A617" s="19"/>
    </row>
    <row r="618" spans="1:1" ht="13.2">
      <c r="A618" s="19"/>
    </row>
    <row r="619" spans="1:1" ht="13.2">
      <c r="A619" s="19"/>
    </row>
    <row r="620" spans="1:1" ht="13.2">
      <c r="A620" s="19"/>
    </row>
    <row r="621" spans="1:1" ht="13.2">
      <c r="A621" s="19"/>
    </row>
    <row r="622" spans="1:1" ht="13.2">
      <c r="A622" s="19"/>
    </row>
    <row r="623" spans="1:1" ht="13.2">
      <c r="A623" s="19"/>
    </row>
    <row r="624" spans="1:1" ht="13.2">
      <c r="A624" s="19"/>
    </row>
    <row r="625" spans="1:1" ht="13.2">
      <c r="A625" s="19"/>
    </row>
    <row r="626" spans="1:1" ht="13.2">
      <c r="A626" s="19"/>
    </row>
    <row r="627" spans="1:1" ht="13.2">
      <c r="A627" s="19"/>
    </row>
    <row r="628" spans="1:1" ht="13.2">
      <c r="A628" s="19"/>
    </row>
    <row r="629" spans="1:1" ht="13.2">
      <c r="A629" s="19"/>
    </row>
    <row r="630" spans="1:1" ht="13.2">
      <c r="A630" s="19"/>
    </row>
    <row r="631" spans="1:1" ht="13.2">
      <c r="A631" s="19"/>
    </row>
    <row r="632" spans="1:1" ht="13.2">
      <c r="A632" s="19"/>
    </row>
    <row r="633" spans="1:1" ht="13.2">
      <c r="A633" s="19"/>
    </row>
    <row r="634" spans="1:1" ht="13.2">
      <c r="A634" s="19"/>
    </row>
    <row r="635" spans="1:1" ht="13.2">
      <c r="A635" s="19"/>
    </row>
    <row r="636" spans="1:1" ht="13.2">
      <c r="A636" s="19"/>
    </row>
    <row r="637" spans="1:1" ht="13.2">
      <c r="A637" s="19"/>
    </row>
    <row r="638" spans="1:1" ht="13.2">
      <c r="A638" s="19"/>
    </row>
    <row r="639" spans="1:1" ht="13.2">
      <c r="A639" s="19"/>
    </row>
    <row r="640" spans="1:1" ht="13.2">
      <c r="A640" s="19"/>
    </row>
    <row r="641" spans="1:1" ht="13.2">
      <c r="A641" s="19"/>
    </row>
    <row r="642" spans="1:1" ht="13.2">
      <c r="A642" s="19"/>
    </row>
    <row r="643" spans="1:1" ht="13.2">
      <c r="A643" s="19"/>
    </row>
    <row r="644" spans="1:1" ht="13.2">
      <c r="A644" s="19"/>
    </row>
    <row r="645" spans="1:1" ht="13.2">
      <c r="A645" s="19"/>
    </row>
    <row r="646" spans="1:1" ht="13.2">
      <c r="A646" s="19"/>
    </row>
    <row r="647" spans="1:1" ht="13.2">
      <c r="A647" s="19"/>
    </row>
    <row r="648" spans="1:1" ht="13.2">
      <c r="A648" s="19"/>
    </row>
    <row r="649" spans="1:1" ht="13.2">
      <c r="A649" s="19"/>
    </row>
    <row r="650" spans="1:1" ht="13.2">
      <c r="A650" s="19"/>
    </row>
    <row r="651" spans="1:1" ht="13.2">
      <c r="A651" s="19"/>
    </row>
    <row r="652" spans="1:1" ht="13.2">
      <c r="A652" s="19"/>
    </row>
    <row r="653" spans="1:1" ht="13.2">
      <c r="A653" s="19"/>
    </row>
    <row r="654" spans="1:1" ht="13.2">
      <c r="A654" s="19"/>
    </row>
    <row r="655" spans="1:1" ht="13.2">
      <c r="A655" s="19"/>
    </row>
    <row r="656" spans="1:1" ht="13.2">
      <c r="A656" s="19"/>
    </row>
    <row r="657" spans="1:1" ht="13.2">
      <c r="A657" s="19"/>
    </row>
    <row r="658" spans="1:1" ht="13.2">
      <c r="A658" s="19"/>
    </row>
    <row r="659" spans="1:1" ht="13.2">
      <c r="A659" s="19"/>
    </row>
    <row r="660" spans="1:1" ht="13.2">
      <c r="A660" s="19"/>
    </row>
    <row r="661" spans="1:1" ht="13.2">
      <c r="A661" s="19"/>
    </row>
    <row r="662" spans="1:1" ht="13.2">
      <c r="A662" s="19"/>
    </row>
    <row r="663" spans="1:1" ht="13.2">
      <c r="A663" s="19"/>
    </row>
    <row r="664" spans="1:1" ht="13.2">
      <c r="A664" s="19"/>
    </row>
    <row r="665" spans="1:1" ht="13.2">
      <c r="A665" s="19"/>
    </row>
    <row r="666" spans="1:1" ht="13.2">
      <c r="A666" s="19"/>
    </row>
    <row r="667" spans="1:1" ht="13.2">
      <c r="A667" s="19"/>
    </row>
    <row r="668" spans="1:1" ht="13.2">
      <c r="A668" s="19"/>
    </row>
    <row r="669" spans="1:1" ht="13.2">
      <c r="A669" s="19"/>
    </row>
    <row r="670" spans="1:1" ht="13.2">
      <c r="A670" s="19"/>
    </row>
    <row r="671" spans="1:1" ht="13.2">
      <c r="A671" s="19"/>
    </row>
    <row r="672" spans="1:1" ht="13.2">
      <c r="A672" s="19"/>
    </row>
    <row r="673" spans="1:1" ht="13.2">
      <c r="A673" s="19"/>
    </row>
    <row r="674" spans="1:1" ht="13.2">
      <c r="A674" s="19"/>
    </row>
    <row r="675" spans="1:1" ht="13.2">
      <c r="A675" s="19"/>
    </row>
    <row r="676" spans="1:1" ht="13.2">
      <c r="A676" s="19"/>
    </row>
    <row r="677" spans="1:1" ht="13.2">
      <c r="A677" s="19"/>
    </row>
    <row r="678" spans="1:1" ht="13.2">
      <c r="A678" s="19"/>
    </row>
    <row r="679" spans="1:1" ht="13.2">
      <c r="A679" s="19"/>
    </row>
    <row r="680" spans="1:1" ht="13.2">
      <c r="A680" s="19"/>
    </row>
    <row r="681" spans="1:1" ht="13.2">
      <c r="A681" s="19"/>
    </row>
    <row r="682" spans="1:1" ht="13.2">
      <c r="A682" s="19"/>
    </row>
    <row r="683" spans="1:1" ht="13.2">
      <c r="A683" s="19"/>
    </row>
    <row r="684" spans="1:1" ht="13.2">
      <c r="A684" s="19"/>
    </row>
    <row r="685" spans="1:1" ht="13.2">
      <c r="A685" s="19"/>
    </row>
    <row r="686" spans="1:1" ht="13.2">
      <c r="A686" s="19"/>
    </row>
    <row r="687" spans="1:1" ht="13.2">
      <c r="A687" s="19"/>
    </row>
    <row r="688" spans="1:1" ht="13.2">
      <c r="A688" s="19"/>
    </row>
    <row r="689" spans="1:1" ht="13.2">
      <c r="A689" s="19"/>
    </row>
    <row r="690" spans="1:1" ht="13.2">
      <c r="A690" s="19"/>
    </row>
    <row r="691" spans="1:1" ht="13.2">
      <c r="A691" s="19"/>
    </row>
    <row r="692" spans="1:1" ht="13.2">
      <c r="A692" s="19"/>
    </row>
    <row r="693" spans="1:1" ht="13.2">
      <c r="A693" s="19"/>
    </row>
    <row r="694" spans="1:1" ht="13.2">
      <c r="A694" s="19"/>
    </row>
    <row r="695" spans="1:1" ht="13.2">
      <c r="A695" s="19"/>
    </row>
    <row r="696" spans="1:1" ht="13.2">
      <c r="A696" s="19"/>
    </row>
    <row r="697" spans="1:1" ht="13.2">
      <c r="A697" s="19"/>
    </row>
    <row r="698" spans="1:1" ht="13.2">
      <c r="A698" s="19"/>
    </row>
    <row r="699" spans="1:1" ht="13.2">
      <c r="A699" s="19"/>
    </row>
    <row r="700" spans="1:1" ht="13.2">
      <c r="A700" s="19"/>
    </row>
    <row r="701" spans="1:1" ht="13.2">
      <c r="A701" s="19"/>
    </row>
    <row r="702" spans="1:1" ht="13.2">
      <c r="A702" s="19"/>
    </row>
    <row r="703" spans="1:1" ht="13.2">
      <c r="A703" s="19"/>
    </row>
    <row r="704" spans="1:1" ht="13.2">
      <c r="A704" s="19"/>
    </row>
    <row r="705" spans="1:1" ht="13.2">
      <c r="A705" s="19"/>
    </row>
    <row r="706" spans="1:1" ht="13.2">
      <c r="A706" s="19"/>
    </row>
    <row r="707" spans="1:1" ht="13.2">
      <c r="A707" s="19"/>
    </row>
    <row r="708" spans="1:1" ht="13.2">
      <c r="A708" s="19"/>
    </row>
    <row r="709" spans="1:1" ht="13.2">
      <c r="A709" s="19"/>
    </row>
    <row r="710" spans="1:1" ht="13.2">
      <c r="A710" s="19"/>
    </row>
    <row r="711" spans="1:1" ht="13.2">
      <c r="A711" s="19"/>
    </row>
    <row r="712" spans="1:1" ht="13.2">
      <c r="A712" s="19"/>
    </row>
    <row r="713" spans="1:1" ht="13.2">
      <c r="A713" s="19"/>
    </row>
    <row r="714" spans="1:1" ht="13.2">
      <c r="A714" s="19"/>
    </row>
    <row r="715" spans="1:1" ht="13.2">
      <c r="A715" s="19"/>
    </row>
    <row r="716" spans="1:1" ht="13.2">
      <c r="A716" s="19"/>
    </row>
    <row r="717" spans="1:1" ht="13.2">
      <c r="A717" s="19"/>
    </row>
    <row r="718" spans="1:1" ht="13.2">
      <c r="A718" s="19"/>
    </row>
    <row r="719" spans="1:1" ht="13.2">
      <c r="A719" s="19"/>
    </row>
    <row r="720" spans="1:1" ht="13.2">
      <c r="A720" s="19"/>
    </row>
    <row r="721" spans="1:1" ht="13.2">
      <c r="A721" s="19"/>
    </row>
    <row r="722" spans="1:1" ht="13.2">
      <c r="A722" s="19"/>
    </row>
    <row r="723" spans="1:1" ht="13.2">
      <c r="A723" s="19"/>
    </row>
    <row r="724" spans="1:1" ht="13.2">
      <c r="A724" s="19"/>
    </row>
    <row r="725" spans="1:1" ht="13.2">
      <c r="A725" s="19"/>
    </row>
    <row r="726" spans="1:1" ht="13.2">
      <c r="A726" s="19"/>
    </row>
    <row r="727" spans="1:1" ht="13.2">
      <c r="A727" s="19"/>
    </row>
    <row r="728" spans="1:1" ht="13.2">
      <c r="A728" s="19"/>
    </row>
    <row r="729" spans="1:1" ht="13.2">
      <c r="A729" s="19"/>
    </row>
    <row r="730" spans="1:1" ht="13.2">
      <c r="A730" s="19"/>
    </row>
    <row r="731" spans="1:1" ht="13.2">
      <c r="A731" s="19"/>
    </row>
    <row r="732" spans="1:1" ht="13.2">
      <c r="A732" s="19"/>
    </row>
    <row r="733" spans="1:1" ht="13.2">
      <c r="A733" s="19"/>
    </row>
    <row r="734" spans="1:1" ht="13.2">
      <c r="A734" s="19"/>
    </row>
    <row r="735" spans="1:1" ht="13.2">
      <c r="A735" s="19"/>
    </row>
    <row r="736" spans="1:1" ht="13.2">
      <c r="A736" s="19"/>
    </row>
    <row r="737" spans="1:1" ht="13.2">
      <c r="A737" s="19"/>
    </row>
    <row r="738" spans="1:1" ht="13.2">
      <c r="A738" s="19"/>
    </row>
    <row r="739" spans="1:1" ht="13.2">
      <c r="A739" s="19"/>
    </row>
    <row r="740" spans="1:1" ht="13.2">
      <c r="A740" s="19"/>
    </row>
    <row r="741" spans="1:1" ht="13.2">
      <c r="A741" s="19"/>
    </row>
    <row r="742" spans="1:1" ht="13.2">
      <c r="A742" s="19"/>
    </row>
    <row r="743" spans="1:1" ht="13.2">
      <c r="A743" s="19"/>
    </row>
    <row r="744" spans="1:1" ht="13.2">
      <c r="A744" s="19"/>
    </row>
    <row r="745" spans="1:1" ht="13.2">
      <c r="A745" s="19"/>
    </row>
    <row r="746" spans="1:1" ht="13.2">
      <c r="A746" s="19"/>
    </row>
    <row r="747" spans="1:1" ht="13.2">
      <c r="A747" s="19"/>
    </row>
    <row r="748" spans="1:1" ht="13.2">
      <c r="A748" s="19"/>
    </row>
    <row r="749" spans="1:1" ht="13.2">
      <c r="A749" s="19"/>
    </row>
    <row r="750" spans="1:1" ht="13.2">
      <c r="A750" s="19"/>
    </row>
    <row r="751" spans="1:1" ht="13.2">
      <c r="A751" s="19"/>
    </row>
    <row r="752" spans="1:1" ht="13.2">
      <c r="A752" s="19"/>
    </row>
    <row r="753" spans="1:1" ht="13.2">
      <c r="A753" s="19"/>
    </row>
    <row r="754" spans="1:1" ht="13.2">
      <c r="A754" s="19"/>
    </row>
  </sheetData>
  <mergeCells count="3">
    <mergeCell ref="A3:A5"/>
    <mergeCell ref="A1:J1"/>
    <mergeCell ref="C6:J6"/>
  </mergeCells>
  <conditionalFormatting sqref="C7:C26">
    <cfRule type="expression" dxfId="8" priority="1">
      <formula>C7&gt;C$5</formula>
    </cfRule>
  </conditionalFormatting>
  <conditionalFormatting sqref="F7:J26">
    <cfRule type="expression" dxfId="7" priority="2">
      <formula>F7&gt;F$5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13"/>
  <sheetViews>
    <sheetView topLeftCell="B1" workbookViewId="0">
      <pane ySplit="6" topLeftCell="A7" activePane="bottomLeft" state="frozen"/>
      <selection pane="bottomLeft" activeCell="I2" sqref="I1:I1048576"/>
    </sheetView>
  </sheetViews>
  <sheetFormatPr defaultColWidth="14.44140625" defaultRowHeight="15.75" customHeight="1"/>
  <cols>
    <col min="1" max="1" width="13.5546875" customWidth="1"/>
    <col min="2" max="2" width="43.109375" customWidth="1"/>
    <col min="3" max="8" width="11.5546875" customWidth="1"/>
  </cols>
  <sheetData>
    <row r="1" spans="1:8" ht="22.8">
      <c r="A1" s="53" t="str">
        <f ca="1">CONCATENATE("Attendance Upto ",TEXT(DATE(2017,MONTH(NOW())-1,1),"mmmm")," 2018")</f>
        <v>Attendance Upto January 2018</v>
      </c>
      <c r="B1" s="45"/>
      <c r="C1" s="45"/>
      <c r="D1" s="45"/>
      <c r="E1" s="45"/>
      <c r="F1" s="45"/>
      <c r="G1" s="45"/>
      <c r="H1" s="45"/>
    </row>
    <row r="2" spans="1:8" ht="41.4">
      <c r="A2" s="26" t="s">
        <v>103</v>
      </c>
      <c r="B2" s="1" t="s">
        <v>1</v>
      </c>
      <c r="C2" s="2" t="s">
        <v>148</v>
      </c>
      <c r="D2" s="2" t="s">
        <v>149</v>
      </c>
      <c r="E2" s="2" t="s">
        <v>150</v>
      </c>
      <c r="F2" s="2" t="s">
        <v>104</v>
      </c>
      <c r="G2" s="2" t="s">
        <v>105</v>
      </c>
      <c r="H2" s="2" t="s">
        <v>106</v>
      </c>
    </row>
    <row r="3" spans="1:8" ht="17.399999999999999">
      <c r="A3" s="52" t="s">
        <v>151</v>
      </c>
      <c r="B3" s="4" t="s">
        <v>9</v>
      </c>
      <c r="C3" s="5" t="s">
        <v>165</v>
      </c>
      <c r="D3" s="5" t="s">
        <v>165</v>
      </c>
      <c r="E3" s="5" t="s">
        <v>165</v>
      </c>
      <c r="F3" s="5" t="s">
        <v>108</v>
      </c>
      <c r="G3" s="5" t="s">
        <v>109</v>
      </c>
      <c r="H3" s="5" t="s">
        <v>110</v>
      </c>
    </row>
    <row r="4" spans="1:8" ht="17.399999999999999">
      <c r="A4" s="42"/>
      <c r="B4" s="6" t="s">
        <v>14</v>
      </c>
      <c r="C4" s="7" t="str">
        <f ca="1">IFERROR(__xludf.DUMMYFUNCTION("ImportRange(""1J2GZhFkksEqsXeb9gH18z6QMx_MeIcWP7lO3pLxDwuM"",""SEM2!L4:N4"")"),"7")</f>
        <v>7</v>
      </c>
      <c r="D4" s="7">
        <v>7</v>
      </c>
      <c r="E4" s="7">
        <v>5</v>
      </c>
      <c r="F4" s="7" t="str">
        <f ca="1">IFERROR(__xludf.DUMMYFUNCTION("ImportRange(""1cuHU18bgg3BYG1w3xCJzxwXR4awLsrxl306BRvyNzss"",""SEM2!T4"")"),"22")</f>
        <v>22</v>
      </c>
      <c r="G4" s="7" t="str">
        <f ca="1">IFERROR(__xludf.DUMMYFUNCTION("ImportRange(""1JW2fJwhqZP_1pbqYI5mm09mS5LIzumbBcPgK5ZC0bcU"",""SEM2!T4"")"),"8")</f>
        <v>8</v>
      </c>
      <c r="H4" s="7" t="str">
        <f ca="1">IFERROR(__xludf.DUMMYFUNCTION("ImportRange(""1eDh0bZprejd8Sk-g0arGWs1CguB5h65CsNZb4ifRJyc"",""SEM2!T4"")"),"13")</f>
        <v>13</v>
      </c>
    </row>
    <row r="5" spans="1:8" ht="17.399999999999999">
      <c r="A5" s="43"/>
      <c r="B5" s="9" t="s">
        <v>15</v>
      </c>
      <c r="C5" s="10">
        <f t="shared" ref="C5:D5" ca="1" si="0">FLOOR(C4/4,1)</f>
        <v>1</v>
      </c>
      <c r="D5" s="10">
        <f t="shared" si="0"/>
        <v>1</v>
      </c>
      <c r="E5" s="10">
        <f ca="1">C5+D5</f>
        <v>2</v>
      </c>
      <c r="F5" s="10">
        <f t="shared" ref="F5:H5" ca="1" si="1">FLOOR(F4/4,1)</f>
        <v>5</v>
      </c>
      <c r="G5" s="10">
        <f t="shared" ca="1" si="1"/>
        <v>2</v>
      </c>
      <c r="H5" s="10">
        <f t="shared" ca="1" si="1"/>
        <v>3</v>
      </c>
    </row>
    <row r="6" spans="1:8" ht="17.399999999999999">
      <c r="A6" s="12" t="s">
        <v>16</v>
      </c>
      <c r="B6" s="13" t="s">
        <v>17</v>
      </c>
      <c r="C6" s="50" t="s">
        <v>18</v>
      </c>
      <c r="D6" s="45"/>
      <c r="E6" s="45"/>
      <c r="F6" s="45"/>
      <c r="G6" s="45"/>
      <c r="H6" s="45"/>
    </row>
    <row r="7" spans="1:8" ht="17.399999999999999">
      <c r="A7" s="35">
        <v>2180</v>
      </c>
      <c r="B7" s="36" t="s">
        <v>182</v>
      </c>
      <c r="C7" s="37" t="str">
        <f ca="1">IFERROR(__xludf.DUMMYFUNCTION("ImportRange(""1J2GZhFkksEqsXeb9gH18z6QMx_MeIcWP7lO3pLxDwuM"",""SEM2!L6:N30"")"),"4")</f>
        <v>4</v>
      </c>
      <c r="D7" s="37">
        <v>2</v>
      </c>
      <c r="E7" s="37">
        <v>1</v>
      </c>
      <c r="F7" s="37" t="str">
        <f ca="1">IFERROR(__xludf.DUMMYFUNCTION("ImportRange(""1cuHU18bgg3BYG1w3xCJzxwXR4awLsrxl306BRvyNzss"",""SEM2!T6:T100"")"),"13")</f>
        <v>13</v>
      </c>
      <c r="G7" s="37" t="str">
        <f ca="1">IFERROR(__xludf.DUMMYFUNCTION("ImportRange(""1JW2fJwhqZP_1pbqYI5mm09mS5LIzumbBcPgK5ZC0bcU"",""SEM2!T6:T100"")"),"1")</f>
        <v>1</v>
      </c>
      <c r="H7" s="37" t="str">
        <f ca="1">IFERROR(__xludf.DUMMYFUNCTION("ImportRange(""1eDh0bZprejd8Sk-g0arGWs1CguB5h65CsNZb4ifRJyc"",""SEM2!T6:T100"")"),"6")</f>
        <v>6</v>
      </c>
    </row>
    <row r="8" spans="1:8" ht="17.399999999999999">
      <c r="A8" s="35">
        <v>2181</v>
      </c>
      <c r="B8" s="36" t="s">
        <v>183</v>
      </c>
      <c r="C8" s="37">
        <v>0</v>
      </c>
      <c r="D8" s="37">
        <v>0</v>
      </c>
      <c r="E8" s="37">
        <v>0</v>
      </c>
      <c r="F8" s="37">
        <v>1</v>
      </c>
      <c r="G8" s="37">
        <v>0</v>
      </c>
      <c r="H8" s="37">
        <v>2</v>
      </c>
    </row>
    <row r="9" spans="1:8" ht="17.399999999999999">
      <c r="A9" s="35">
        <v>2182</v>
      </c>
      <c r="B9" s="36" t="s">
        <v>184</v>
      </c>
      <c r="C9" s="37">
        <v>2</v>
      </c>
      <c r="D9" s="37">
        <v>2</v>
      </c>
      <c r="E9" s="37">
        <v>1</v>
      </c>
      <c r="F9" s="37">
        <v>13</v>
      </c>
      <c r="G9" s="37">
        <v>3</v>
      </c>
      <c r="H9" s="37">
        <v>9</v>
      </c>
    </row>
    <row r="10" spans="1:8" ht="17.399999999999999">
      <c r="A10" s="35">
        <v>2183</v>
      </c>
      <c r="B10" s="36" t="s">
        <v>185</v>
      </c>
      <c r="C10" s="37">
        <v>0</v>
      </c>
      <c r="D10" s="37">
        <v>0</v>
      </c>
      <c r="E10" s="37">
        <v>0</v>
      </c>
      <c r="F10" s="37">
        <v>1</v>
      </c>
      <c r="G10" s="37">
        <v>1</v>
      </c>
      <c r="H10" s="37">
        <v>2</v>
      </c>
    </row>
    <row r="11" spans="1:8" ht="17.399999999999999">
      <c r="A11" s="35">
        <v>2184</v>
      </c>
      <c r="B11" s="36" t="s">
        <v>186</v>
      </c>
      <c r="C11" s="37">
        <v>1</v>
      </c>
      <c r="D11" s="37">
        <v>1</v>
      </c>
      <c r="E11" s="37">
        <v>1</v>
      </c>
      <c r="F11" s="37">
        <v>10</v>
      </c>
      <c r="G11" s="37">
        <v>1</v>
      </c>
      <c r="H11" s="37">
        <v>7</v>
      </c>
    </row>
    <row r="12" spans="1:8" ht="17.399999999999999">
      <c r="A12" s="35">
        <v>2185</v>
      </c>
      <c r="B12" s="36" t="s">
        <v>187</v>
      </c>
      <c r="C12" s="37">
        <v>1</v>
      </c>
      <c r="D12" s="37">
        <v>0</v>
      </c>
      <c r="E12" s="37">
        <v>1</v>
      </c>
      <c r="F12" s="37">
        <v>4</v>
      </c>
      <c r="G12" s="37">
        <v>1</v>
      </c>
      <c r="H12" s="37">
        <v>2</v>
      </c>
    </row>
    <row r="13" spans="1:8" ht="17.399999999999999">
      <c r="A13" s="35">
        <v>2186</v>
      </c>
      <c r="B13" s="36" t="s">
        <v>188</v>
      </c>
      <c r="C13" s="37">
        <v>0</v>
      </c>
      <c r="D13" s="37">
        <v>0</v>
      </c>
      <c r="E13" s="37">
        <v>0</v>
      </c>
      <c r="F13" s="37">
        <v>6</v>
      </c>
      <c r="G13" s="37">
        <v>0</v>
      </c>
      <c r="H13" s="37">
        <v>3</v>
      </c>
    </row>
    <row r="14" spans="1:8" ht="17.399999999999999">
      <c r="A14" s="35">
        <v>2187</v>
      </c>
      <c r="B14" s="36" t="s">
        <v>189</v>
      </c>
      <c r="C14" s="37">
        <v>2</v>
      </c>
      <c r="D14" s="37">
        <v>4</v>
      </c>
      <c r="E14" s="37">
        <v>2</v>
      </c>
      <c r="F14" s="37">
        <v>14</v>
      </c>
      <c r="G14" s="37">
        <v>4</v>
      </c>
      <c r="H14" s="37">
        <v>7</v>
      </c>
    </row>
    <row r="15" spans="1:8" ht="17.399999999999999">
      <c r="A15" s="35">
        <v>2188</v>
      </c>
      <c r="B15" s="36" t="s">
        <v>190</v>
      </c>
      <c r="C15" s="37">
        <v>0</v>
      </c>
      <c r="D15" s="37">
        <v>0</v>
      </c>
      <c r="E15" s="37">
        <v>0</v>
      </c>
      <c r="F15" s="37">
        <v>5</v>
      </c>
      <c r="G15" s="37">
        <v>0</v>
      </c>
      <c r="H15" s="37">
        <v>4</v>
      </c>
    </row>
    <row r="16" spans="1:8" ht="17.399999999999999">
      <c r="A16" s="35">
        <v>2189</v>
      </c>
      <c r="B16" s="36" t="s">
        <v>191</v>
      </c>
      <c r="C16" s="37">
        <v>2</v>
      </c>
      <c r="D16" s="37">
        <v>3</v>
      </c>
      <c r="E16" s="37">
        <v>0</v>
      </c>
      <c r="F16" s="37">
        <v>12</v>
      </c>
      <c r="G16" s="37">
        <v>2</v>
      </c>
      <c r="H16" s="37">
        <v>4</v>
      </c>
    </row>
    <row r="17" spans="1:8" ht="17.399999999999999">
      <c r="A17" s="35">
        <v>2190</v>
      </c>
      <c r="B17" s="36" t="s">
        <v>192</v>
      </c>
      <c r="C17" s="37">
        <v>5</v>
      </c>
      <c r="D17" s="37">
        <v>1</v>
      </c>
      <c r="E17" s="37">
        <v>2</v>
      </c>
      <c r="F17" s="37">
        <v>14</v>
      </c>
      <c r="G17" s="37">
        <v>3</v>
      </c>
      <c r="H17" s="37">
        <v>5</v>
      </c>
    </row>
    <row r="18" spans="1:8" ht="17.399999999999999">
      <c r="A18" s="35">
        <v>2191</v>
      </c>
      <c r="B18" s="36" t="s">
        <v>193</v>
      </c>
      <c r="C18" s="37">
        <v>3</v>
      </c>
      <c r="D18" s="37">
        <v>2</v>
      </c>
      <c r="E18" s="37">
        <v>2</v>
      </c>
      <c r="F18" s="37">
        <v>13</v>
      </c>
      <c r="G18" s="37">
        <v>3</v>
      </c>
      <c r="H18" s="37">
        <v>7</v>
      </c>
    </row>
    <row r="19" spans="1:8" ht="17.399999999999999">
      <c r="A19" s="35">
        <v>2192</v>
      </c>
      <c r="B19" s="36" t="s">
        <v>194</v>
      </c>
      <c r="C19" s="37">
        <v>1</v>
      </c>
      <c r="D19" s="37">
        <v>1</v>
      </c>
      <c r="E19" s="37">
        <v>1</v>
      </c>
      <c r="F19" s="37">
        <v>13</v>
      </c>
      <c r="G19" s="37">
        <v>3</v>
      </c>
      <c r="H19" s="37">
        <v>8</v>
      </c>
    </row>
    <row r="20" spans="1:8" ht="17.399999999999999">
      <c r="A20" s="35">
        <v>2193</v>
      </c>
      <c r="B20" s="36" t="s">
        <v>195</v>
      </c>
      <c r="C20" s="37">
        <v>3</v>
      </c>
      <c r="D20" s="37">
        <v>1</v>
      </c>
      <c r="E20" s="37">
        <v>1</v>
      </c>
      <c r="F20" s="37">
        <v>10</v>
      </c>
      <c r="G20" s="37">
        <v>2</v>
      </c>
      <c r="H20" s="37">
        <v>4</v>
      </c>
    </row>
    <row r="21" spans="1:8" ht="17.399999999999999">
      <c r="A21" s="35">
        <v>2194</v>
      </c>
      <c r="B21" s="36" t="s">
        <v>196</v>
      </c>
      <c r="C21" s="37">
        <v>2</v>
      </c>
      <c r="D21" s="37">
        <v>1</v>
      </c>
      <c r="E21" s="37">
        <v>1</v>
      </c>
      <c r="F21" s="37">
        <v>13</v>
      </c>
      <c r="G21" s="37">
        <v>4</v>
      </c>
      <c r="H21" s="37">
        <v>6</v>
      </c>
    </row>
    <row r="22" spans="1:8" ht="17.399999999999999">
      <c r="A22" s="35">
        <v>2195</v>
      </c>
      <c r="B22" s="36" t="s">
        <v>197</v>
      </c>
      <c r="C22" s="37">
        <v>1</v>
      </c>
      <c r="D22" s="37">
        <v>3</v>
      </c>
      <c r="E22" s="37">
        <v>2</v>
      </c>
      <c r="F22" s="37">
        <v>12</v>
      </c>
      <c r="G22" s="37">
        <v>4</v>
      </c>
      <c r="H22" s="37">
        <v>6</v>
      </c>
    </row>
    <row r="23" spans="1:8" ht="17.399999999999999">
      <c r="A23" s="35">
        <v>2196</v>
      </c>
      <c r="B23" s="36" t="s">
        <v>198</v>
      </c>
      <c r="C23" s="37">
        <v>2</v>
      </c>
      <c r="D23" s="37">
        <v>2</v>
      </c>
      <c r="E23" s="37">
        <v>2</v>
      </c>
      <c r="F23" s="37">
        <v>11</v>
      </c>
      <c r="G23" s="37">
        <v>4</v>
      </c>
      <c r="H23" s="37">
        <v>6</v>
      </c>
    </row>
    <row r="24" spans="1:8" ht="13.2">
      <c r="A24" s="19"/>
    </row>
    <row r="25" spans="1:8" ht="13.2">
      <c r="A25" s="19"/>
    </row>
    <row r="26" spans="1:8" ht="13.2">
      <c r="A26" s="19"/>
    </row>
    <row r="27" spans="1:8" ht="13.2">
      <c r="A27" s="19"/>
    </row>
    <row r="28" spans="1:8" ht="13.2">
      <c r="A28" s="19"/>
    </row>
    <row r="29" spans="1:8" ht="13.2">
      <c r="A29" s="19"/>
    </row>
    <row r="30" spans="1:8" ht="13.2">
      <c r="A30" s="19"/>
    </row>
    <row r="31" spans="1:8" ht="13.2">
      <c r="A31" s="19"/>
    </row>
    <row r="32" spans="1:8" ht="13.2">
      <c r="A32" s="19"/>
    </row>
    <row r="33" spans="1:1" ht="13.2">
      <c r="A33" s="19"/>
    </row>
    <row r="34" spans="1:1" ht="13.2">
      <c r="A34" s="19"/>
    </row>
    <row r="35" spans="1:1" ht="13.2">
      <c r="A35" s="19"/>
    </row>
    <row r="36" spans="1:1" ht="13.2">
      <c r="A36" s="19"/>
    </row>
    <row r="37" spans="1:1" ht="13.2">
      <c r="A37" s="19"/>
    </row>
    <row r="38" spans="1:1" ht="13.2">
      <c r="A38" s="19"/>
    </row>
    <row r="39" spans="1:1" ht="13.2">
      <c r="A39" s="19"/>
    </row>
    <row r="40" spans="1:1" ht="13.2">
      <c r="A40" s="19"/>
    </row>
    <row r="41" spans="1:1" ht="13.2">
      <c r="A41" s="19"/>
    </row>
    <row r="42" spans="1:1" ht="13.2">
      <c r="A42" s="19"/>
    </row>
    <row r="43" spans="1:1" ht="13.2">
      <c r="A43" s="19"/>
    </row>
    <row r="44" spans="1:1" ht="13.2">
      <c r="A44" s="19"/>
    </row>
    <row r="45" spans="1:1" ht="13.2">
      <c r="A45" s="19"/>
    </row>
    <row r="46" spans="1:1" ht="13.2">
      <c r="A46" s="19"/>
    </row>
    <row r="47" spans="1:1" ht="13.2">
      <c r="A47" s="19"/>
    </row>
    <row r="48" spans="1:1" ht="13.2">
      <c r="A48" s="19"/>
    </row>
    <row r="49" spans="1:1" ht="13.2">
      <c r="A49" s="19"/>
    </row>
    <row r="50" spans="1:1" ht="13.2">
      <c r="A50" s="19"/>
    </row>
    <row r="51" spans="1:1" ht="13.2">
      <c r="A51" s="19"/>
    </row>
    <row r="52" spans="1:1" ht="13.2">
      <c r="A52" s="19"/>
    </row>
    <row r="53" spans="1:1" ht="13.2">
      <c r="A53" s="19"/>
    </row>
    <row r="54" spans="1:1" ht="13.2">
      <c r="A54" s="19"/>
    </row>
    <row r="55" spans="1:1" ht="13.2">
      <c r="A55" s="19"/>
    </row>
    <row r="56" spans="1:1" ht="13.2">
      <c r="A56" s="19"/>
    </row>
    <row r="57" spans="1:1" ht="13.2">
      <c r="A57" s="19"/>
    </row>
    <row r="58" spans="1:1" ht="13.2">
      <c r="A58" s="19"/>
    </row>
    <row r="59" spans="1:1" ht="13.2">
      <c r="A59" s="19"/>
    </row>
    <row r="60" spans="1:1" ht="13.2">
      <c r="A60" s="19"/>
    </row>
    <row r="61" spans="1:1" ht="13.2">
      <c r="A61" s="19"/>
    </row>
    <row r="62" spans="1:1" ht="13.2">
      <c r="A62" s="19"/>
    </row>
    <row r="63" spans="1:1" ht="13.2">
      <c r="A63" s="19"/>
    </row>
    <row r="64" spans="1:1" ht="13.2">
      <c r="A64" s="19"/>
    </row>
    <row r="65" spans="1:1" ht="13.2">
      <c r="A65" s="19"/>
    </row>
    <row r="66" spans="1:1" ht="13.2">
      <c r="A66" s="19"/>
    </row>
    <row r="67" spans="1:1" ht="13.2">
      <c r="A67" s="19"/>
    </row>
    <row r="68" spans="1:1" ht="13.2">
      <c r="A68" s="19"/>
    </row>
    <row r="69" spans="1:1" ht="13.2">
      <c r="A69" s="19"/>
    </row>
    <row r="70" spans="1:1" ht="13.2">
      <c r="A70" s="19"/>
    </row>
    <row r="71" spans="1:1" ht="13.2">
      <c r="A71" s="19"/>
    </row>
    <row r="72" spans="1:1" ht="13.2">
      <c r="A72" s="19"/>
    </row>
    <row r="73" spans="1:1" ht="13.2">
      <c r="A73" s="19"/>
    </row>
    <row r="74" spans="1:1" ht="13.2">
      <c r="A74" s="19"/>
    </row>
    <row r="75" spans="1:1" ht="13.2">
      <c r="A75" s="19"/>
    </row>
    <row r="76" spans="1:1" ht="13.2">
      <c r="A76" s="19"/>
    </row>
    <row r="77" spans="1:1" ht="13.2">
      <c r="A77" s="19"/>
    </row>
    <row r="78" spans="1:1" ht="13.2">
      <c r="A78" s="19"/>
    </row>
    <row r="79" spans="1:1" ht="13.2">
      <c r="A79" s="19"/>
    </row>
    <row r="80" spans="1:1" ht="13.2">
      <c r="A80" s="19"/>
    </row>
    <row r="81" spans="1:1" ht="13.2">
      <c r="A81" s="19"/>
    </row>
    <row r="82" spans="1:1" ht="13.2">
      <c r="A82" s="19"/>
    </row>
    <row r="83" spans="1:1" ht="13.2">
      <c r="A83" s="19"/>
    </row>
    <row r="84" spans="1:1" ht="13.2">
      <c r="A84" s="19"/>
    </row>
    <row r="85" spans="1:1" ht="13.2">
      <c r="A85" s="19"/>
    </row>
    <row r="86" spans="1:1" ht="13.2">
      <c r="A86" s="19"/>
    </row>
    <row r="87" spans="1:1" ht="13.2">
      <c r="A87" s="19"/>
    </row>
    <row r="88" spans="1:1" ht="13.2">
      <c r="A88" s="19"/>
    </row>
    <row r="89" spans="1:1" ht="13.2">
      <c r="A89" s="19"/>
    </row>
    <row r="90" spans="1:1" ht="13.2">
      <c r="A90" s="19"/>
    </row>
    <row r="91" spans="1:1" ht="13.2">
      <c r="A91" s="19"/>
    </row>
    <row r="92" spans="1:1" ht="13.2">
      <c r="A92" s="19"/>
    </row>
    <row r="93" spans="1:1" ht="13.2">
      <c r="A93" s="19"/>
    </row>
    <row r="94" spans="1:1" ht="13.2">
      <c r="A94" s="19"/>
    </row>
    <row r="95" spans="1:1" ht="13.2">
      <c r="A95" s="19"/>
    </row>
    <row r="96" spans="1:1" ht="13.2">
      <c r="A96" s="19"/>
    </row>
    <row r="97" spans="1:1" ht="13.2">
      <c r="A97" s="19"/>
    </row>
    <row r="98" spans="1:1" ht="13.2">
      <c r="A98" s="19"/>
    </row>
    <row r="99" spans="1:1" ht="13.2">
      <c r="A99" s="19"/>
    </row>
    <row r="100" spans="1:1" ht="13.2">
      <c r="A100" s="19"/>
    </row>
    <row r="101" spans="1:1" ht="13.2">
      <c r="A101" s="19"/>
    </row>
    <row r="102" spans="1:1" ht="13.2">
      <c r="A102" s="19"/>
    </row>
    <row r="103" spans="1:1" ht="13.2">
      <c r="A103" s="19"/>
    </row>
    <row r="104" spans="1:1" ht="13.2">
      <c r="A104" s="19"/>
    </row>
    <row r="105" spans="1:1" ht="13.2">
      <c r="A105" s="19"/>
    </row>
    <row r="106" spans="1:1" ht="13.2">
      <c r="A106" s="19"/>
    </row>
    <row r="107" spans="1:1" ht="13.2">
      <c r="A107" s="19"/>
    </row>
    <row r="108" spans="1:1" ht="13.2">
      <c r="A108" s="19"/>
    </row>
    <row r="109" spans="1:1" ht="13.2">
      <c r="A109" s="19"/>
    </row>
    <row r="110" spans="1:1" ht="13.2">
      <c r="A110" s="19"/>
    </row>
    <row r="111" spans="1:1" ht="13.2">
      <c r="A111" s="19"/>
    </row>
    <row r="112" spans="1:1" ht="13.2">
      <c r="A112" s="19"/>
    </row>
    <row r="113" spans="1:1" ht="13.2">
      <c r="A113" s="19"/>
    </row>
    <row r="114" spans="1:1" ht="13.2">
      <c r="A114" s="19"/>
    </row>
    <row r="115" spans="1:1" ht="13.2">
      <c r="A115" s="19"/>
    </row>
    <row r="116" spans="1:1" ht="13.2">
      <c r="A116" s="19"/>
    </row>
    <row r="117" spans="1:1" ht="13.2">
      <c r="A117" s="19"/>
    </row>
    <row r="118" spans="1:1" ht="13.2">
      <c r="A118" s="19"/>
    </row>
    <row r="119" spans="1:1" ht="13.2">
      <c r="A119" s="19"/>
    </row>
    <row r="120" spans="1:1" ht="13.2">
      <c r="A120" s="19"/>
    </row>
    <row r="121" spans="1:1" ht="13.2">
      <c r="A121" s="19"/>
    </row>
    <row r="122" spans="1:1" ht="13.2">
      <c r="A122" s="19"/>
    </row>
    <row r="123" spans="1:1" ht="13.2">
      <c r="A123" s="19"/>
    </row>
    <row r="124" spans="1:1" ht="13.2">
      <c r="A124" s="19"/>
    </row>
    <row r="125" spans="1:1" ht="13.2">
      <c r="A125" s="19"/>
    </row>
    <row r="126" spans="1:1" ht="13.2">
      <c r="A126" s="19"/>
    </row>
    <row r="127" spans="1:1" ht="13.2">
      <c r="A127" s="19"/>
    </row>
    <row r="128" spans="1:1" ht="13.2">
      <c r="A128" s="19"/>
    </row>
    <row r="129" spans="1:1" ht="13.2">
      <c r="A129" s="19"/>
    </row>
    <row r="130" spans="1:1" ht="13.2">
      <c r="A130" s="19"/>
    </row>
    <row r="131" spans="1:1" ht="13.2">
      <c r="A131" s="19"/>
    </row>
    <row r="132" spans="1:1" ht="13.2">
      <c r="A132" s="19"/>
    </row>
    <row r="133" spans="1:1" ht="13.2">
      <c r="A133" s="19"/>
    </row>
    <row r="134" spans="1:1" ht="13.2">
      <c r="A134" s="19"/>
    </row>
    <row r="135" spans="1:1" ht="13.2">
      <c r="A135" s="19"/>
    </row>
    <row r="136" spans="1:1" ht="13.2">
      <c r="A136" s="19"/>
    </row>
    <row r="137" spans="1:1" ht="13.2">
      <c r="A137" s="19"/>
    </row>
    <row r="138" spans="1:1" ht="13.2">
      <c r="A138" s="19"/>
    </row>
    <row r="139" spans="1:1" ht="13.2">
      <c r="A139" s="19"/>
    </row>
    <row r="140" spans="1:1" ht="13.2">
      <c r="A140" s="19"/>
    </row>
    <row r="141" spans="1:1" ht="13.2">
      <c r="A141" s="19"/>
    </row>
    <row r="142" spans="1:1" ht="13.2">
      <c r="A142" s="19"/>
    </row>
    <row r="143" spans="1:1" ht="13.2">
      <c r="A143" s="19"/>
    </row>
    <row r="144" spans="1:1" ht="13.2">
      <c r="A144" s="19"/>
    </row>
    <row r="145" spans="1:1" ht="13.2">
      <c r="A145" s="19"/>
    </row>
    <row r="146" spans="1:1" ht="13.2">
      <c r="A146" s="19"/>
    </row>
    <row r="147" spans="1:1" ht="13.2">
      <c r="A147" s="19"/>
    </row>
    <row r="148" spans="1:1" ht="13.2">
      <c r="A148" s="19"/>
    </row>
    <row r="149" spans="1:1" ht="13.2">
      <c r="A149" s="19"/>
    </row>
    <row r="150" spans="1:1" ht="13.2">
      <c r="A150" s="19"/>
    </row>
    <row r="151" spans="1:1" ht="13.2">
      <c r="A151" s="19"/>
    </row>
    <row r="152" spans="1:1" ht="13.2">
      <c r="A152" s="19"/>
    </row>
    <row r="153" spans="1:1" ht="13.2">
      <c r="A153" s="19"/>
    </row>
    <row r="154" spans="1:1" ht="13.2">
      <c r="A154" s="19"/>
    </row>
    <row r="155" spans="1:1" ht="13.2">
      <c r="A155" s="19"/>
    </row>
    <row r="156" spans="1:1" ht="13.2">
      <c r="A156" s="19"/>
    </row>
    <row r="157" spans="1:1" ht="13.2">
      <c r="A157" s="19"/>
    </row>
    <row r="158" spans="1:1" ht="13.2">
      <c r="A158" s="19"/>
    </row>
    <row r="159" spans="1:1" ht="13.2">
      <c r="A159" s="19"/>
    </row>
    <row r="160" spans="1:1" ht="13.2">
      <c r="A160" s="19"/>
    </row>
    <row r="161" spans="1:1" ht="13.2">
      <c r="A161" s="19"/>
    </row>
    <row r="162" spans="1:1" ht="13.2">
      <c r="A162" s="19"/>
    </row>
    <row r="163" spans="1:1" ht="13.2">
      <c r="A163" s="19"/>
    </row>
    <row r="164" spans="1:1" ht="13.2">
      <c r="A164" s="19"/>
    </row>
    <row r="165" spans="1:1" ht="13.2">
      <c r="A165" s="19"/>
    </row>
    <row r="166" spans="1:1" ht="13.2">
      <c r="A166" s="19"/>
    </row>
    <row r="167" spans="1:1" ht="13.2">
      <c r="A167" s="19"/>
    </row>
    <row r="168" spans="1:1" ht="13.2">
      <c r="A168" s="19"/>
    </row>
    <row r="169" spans="1:1" ht="13.2">
      <c r="A169" s="19"/>
    </row>
    <row r="170" spans="1:1" ht="13.2">
      <c r="A170" s="19"/>
    </row>
    <row r="171" spans="1:1" ht="13.2">
      <c r="A171" s="19"/>
    </row>
    <row r="172" spans="1:1" ht="13.2">
      <c r="A172" s="19"/>
    </row>
    <row r="173" spans="1:1" ht="13.2">
      <c r="A173" s="19"/>
    </row>
    <row r="174" spans="1:1" ht="13.2">
      <c r="A174" s="19"/>
    </row>
    <row r="175" spans="1:1" ht="13.2">
      <c r="A175" s="19"/>
    </row>
    <row r="176" spans="1:1" ht="13.2">
      <c r="A176" s="19"/>
    </row>
    <row r="177" spans="1:1" ht="13.2">
      <c r="A177" s="19"/>
    </row>
    <row r="178" spans="1:1" ht="13.2">
      <c r="A178" s="19"/>
    </row>
    <row r="179" spans="1:1" ht="13.2">
      <c r="A179" s="19"/>
    </row>
    <row r="180" spans="1:1" ht="13.2">
      <c r="A180" s="19"/>
    </row>
    <row r="181" spans="1:1" ht="13.2">
      <c r="A181" s="19"/>
    </row>
    <row r="182" spans="1:1" ht="13.2">
      <c r="A182" s="19"/>
    </row>
    <row r="183" spans="1:1" ht="13.2">
      <c r="A183" s="19"/>
    </row>
    <row r="184" spans="1:1" ht="13.2">
      <c r="A184" s="19"/>
    </row>
    <row r="185" spans="1:1" ht="13.2">
      <c r="A185" s="19"/>
    </row>
    <row r="186" spans="1:1" ht="13.2">
      <c r="A186" s="19"/>
    </row>
    <row r="187" spans="1:1" ht="13.2">
      <c r="A187" s="19"/>
    </row>
    <row r="188" spans="1:1" ht="13.2">
      <c r="A188" s="19"/>
    </row>
    <row r="189" spans="1:1" ht="13.2">
      <c r="A189" s="19"/>
    </row>
    <row r="190" spans="1:1" ht="13.2">
      <c r="A190" s="19"/>
    </row>
    <row r="191" spans="1:1" ht="13.2">
      <c r="A191" s="19"/>
    </row>
    <row r="192" spans="1:1" ht="13.2">
      <c r="A192" s="19"/>
    </row>
    <row r="193" spans="1:1" ht="13.2">
      <c r="A193" s="19"/>
    </row>
    <row r="194" spans="1:1" ht="13.2">
      <c r="A194" s="19"/>
    </row>
    <row r="195" spans="1:1" ht="13.2">
      <c r="A195" s="19"/>
    </row>
    <row r="196" spans="1:1" ht="13.2">
      <c r="A196" s="19"/>
    </row>
    <row r="197" spans="1:1" ht="13.2">
      <c r="A197" s="19"/>
    </row>
    <row r="198" spans="1:1" ht="13.2">
      <c r="A198" s="19"/>
    </row>
    <row r="199" spans="1:1" ht="13.2">
      <c r="A199" s="19"/>
    </row>
    <row r="200" spans="1:1" ht="13.2">
      <c r="A200" s="19"/>
    </row>
    <row r="201" spans="1:1" ht="13.2">
      <c r="A201" s="19"/>
    </row>
    <row r="202" spans="1:1" ht="13.2">
      <c r="A202" s="19"/>
    </row>
    <row r="203" spans="1:1" ht="13.2">
      <c r="A203" s="19"/>
    </row>
    <row r="204" spans="1:1" ht="13.2">
      <c r="A204" s="19"/>
    </row>
    <row r="205" spans="1:1" ht="13.2">
      <c r="A205" s="19"/>
    </row>
    <row r="206" spans="1:1" ht="13.2">
      <c r="A206" s="19"/>
    </row>
    <row r="207" spans="1:1" ht="13.2">
      <c r="A207" s="19"/>
    </row>
    <row r="208" spans="1:1" ht="13.2">
      <c r="A208" s="19"/>
    </row>
    <row r="209" spans="1:1" ht="13.2">
      <c r="A209" s="19"/>
    </row>
    <row r="210" spans="1:1" ht="13.2">
      <c r="A210" s="19"/>
    </row>
    <row r="211" spans="1:1" ht="13.2">
      <c r="A211" s="19"/>
    </row>
    <row r="212" spans="1:1" ht="13.2">
      <c r="A212" s="19"/>
    </row>
    <row r="213" spans="1:1" ht="13.2">
      <c r="A213" s="19"/>
    </row>
    <row r="214" spans="1:1" ht="13.2">
      <c r="A214" s="19"/>
    </row>
    <row r="215" spans="1:1" ht="13.2">
      <c r="A215" s="19"/>
    </row>
    <row r="216" spans="1:1" ht="13.2">
      <c r="A216" s="19"/>
    </row>
    <row r="217" spans="1:1" ht="13.2">
      <c r="A217" s="19"/>
    </row>
    <row r="218" spans="1:1" ht="13.2">
      <c r="A218" s="19"/>
    </row>
    <row r="219" spans="1:1" ht="13.2">
      <c r="A219" s="19"/>
    </row>
    <row r="220" spans="1:1" ht="13.2">
      <c r="A220" s="19"/>
    </row>
    <row r="221" spans="1:1" ht="13.2">
      <c r="A221" s="19"/>
    </row>
    <row r="222" spans="1:1" ht="13.2">
      <c r="A222" s="19"/>
    </row>
    <row r="223" spans="1:1" ht="13.2">
      <c r="A223" s="19"/>
    </row>
    <row r="224" spans="1:1" ht="13.2">
      <c r="A224" s="19"/>
    </row>
    <row r="225" spans="1:1" ht="13.2">
      <c r="A225" s="19"/>
    </row>
    <row r="226" spans="1:1" ht="13.2">
      <c r="A226" s="19"/>
    </row>
    <row r="227" spans="1:1" ht="13.2">
      <c r="A227" s="19"/>
    </row>
    <row r="228" spans="1:1" ht="13.2">
      <c r="A228" s="19"/>
    </row>
    <row r="229" spans="1:1" ht="13.2">
      <c r="A229" s="19"/>
    </row>
    <row r="230" spans="1:1" ht="13.2">
      <c r="A230" s="19"/>
    </row>
    <row r="231" spans="1:1" ht="13.2">
      <c r="A231" s="19"/>
    </row>
    <row r="232" spans="1:1" ht="13.2">
      <c r="A232" s="19"/>
    </row>
    <row r="233" spans="1:1" ht="13.2">
      <c r="A233" s="19"/>
    </row>
    <row r="234" spans="1:1" ht="13.2">
      <c r="A234" s="19"/>
    </row>
    <row r="235" spans="1:1" ht="13.2">
      <c r="A235" s="19"/>
    </row>
    <row r="236" spans="1:1" ht="13.2">
      <c r="A236" s="19"/>
    </row>
    <row r="237" spans="1:1" ht="13.2">
      <c r="A237" s="19"/>
    </row>
    <row r="238" spans="1:1" ht="13.2">
      <c r="A238" s="19"/>
    </row>
    <row r="239" spans="1:1" ht="13.2">
      <c r="A239" s="19"/>
    </row>
    <row r="240" spans="1:1" ht="13.2">
      <c r="A240" s="19"/>
    </row>
    <row r="241" spans="1:1" ht="13.2">
      <c r="A241" s="19"/>
    </row>
    <row r="242" spans="1:1" ht="13.2">
      <c r="A242" s="19"/>
    </row>
    <row r="243" spans="1:1" ht="13.2">
      <c r="A243" s="19"/>
    </row>
    <row r="244" spans="1:1" ht="13.2">
      <c r="A244" s="19"/>
    </row>
    <row r="245" spans="1:1" ht="13.2">
      <c r="A245" s="19"/>
    </row>
    <row r="246" spans="1:1" ht="13.2">
      <c r="A246" s="19"/>
    </row>
    <row r="247" spans="1:1" ht="13.2">
      <c r="A247" s="19"/>
    </row>
    <row r="248" spans="1:1" ht="13.2">
      <c r="A248" s="19"/>
    </row>
    <row r="249" spans="1:1" ht="13.2">
      <c r="A249" s="19"/>
    </row>
    <row r="250" spans="1:1" ht="13.2">
      <c r="A250" s="19"/>
    </row>
    <row r="251" spans="1:1" ht="13.2">
      <c r="A251" s="19"/>
    </row>
    <row r="252" spans="1:1" ht="13.2">
      <c r="A252" s="19"/>
    </row>
    <row r="253" spans="1:1" ht="13.2">
      <c r="A253" s="19"/>
    </row>
    <row r="254" spans="1:1" ht="13.2">
      <c r="A254" s="19"/>
    </row>
    <row r="255" spans="1:1" ht="13.2">
      <c r="A255" s="19"/>
    </row>
    <row r="256" spans="1:1" ht="13.2">
      <c r="A256" s="19"/>
    </row>
    <row r="257" spans="1:1" ht="13.2">
      <c r="A257" s="19"/>
    </row>
    <row r="258" spans="1:1" ht="13.2">
      <c r="A258" s="19"/>
    </row>
    <row r="259" spans="1:1" ht="13.2">
      <c r="A259" s="19"/>
    </row>
    <row r="260" spans="1:1" ht="13.2">
      <c r="A260" s="19"/>
    </row>
    <row r="261" spans="1:1" ht="13.2">
      <c r="A261" s="19"/>
    </row>
    <row r="262" spans="1:1" ht="13.2">
      <c r="A262" s="19"/>
    </row>
    <row r="263" spans="1:1" ht="13.2">
      <c r="A263" s="19"/>
    </row>
    <row r="264" spans="1:1" ht="13.2">
      <c r="A264" s="19"/>
    </row>
    <row r="265" spans="1:1" ht="13.2">
      <c r="A265" s="19"/>
    </row>
    <row r="266" spans="1:1" ht="13.2">
      <c r="A266" s="19"/>
    </row>
    <row r="267" spans="1:1" ht="13.2">
      <c r="A267" s="19"/>
    </row>
    <row r="268" spans="1:1" ht="13.2">
      <c r="A268" s="19"/>
    </row>
    <row r="269" spans="1:1" ht="13.2">
      <c r="A269" s="19"/>
    </row>
    <row r="270" spans="1:1" ht="13.2">
      <c r="A270" s="19"/>
    </row>
    <row r="271" spans="1:1" ht="13.2">
      <c r="A271" s="19"/>
    </row>
    <row r="272" spans="1:1" ht="13.2">
      <c r="A272" s="19"/>
    </row>
    <row r="273" spans="1:1" ht="13.2">
      <c r="A273" s="19"/>
    </row>
    <row r="274" spans="1:1" ht="13.2">
      <c r="A274" s="19"/>
    </row>
    <row r="275" spans="1:1" ht="13.2">
      <c r="A275" s="19"/>
    </row>
    <row r="276" spans="1:1" ht="13.2">
      <c r="A276" s="19"/>
    </row>
    <row r="277" spans="1:1" ht="13.2">
      <c r="A277" s="19"/>
    </row>
    <row r="278" spans="1:1" ht="13.2">
      <c r="A278" s="19"/>
    </row>
    <row r="279" spans="1:1" ht="13.2">
      <c r="A279" s="19"/>
    </row>
    <row r="280" spans="1:1" ht="13.2">
      <c r="A280" s="19"/>
    </row>
    <row r="281" spans="1:1" ht="13.2">
      <c r="A281" s="19"/>
    </row>
    <row r="282" spans="1:1" ht="13.2">
      <c r="A282" s="19"/>
    </row>
    <row r="283" spans="1:1" ht="13.2">
      <c r="A283" s="19"/>
    </row>
    <row r="284" spans="1:1" ht="13.2">
      <c r="A284" s="19"/>
    </row>
    <row r="285" spans="1:1" ht="13.2">
      <c r="A285" s="19"/>
    </row>
    <row r="286" spans="1:1" ht="13.2">
      <c r="A286" s="19"/>
    </row>
    <row r="287" spans="1:1" ht="13.2">
      <c r="A287" s="19"/>
    </row>
    <row r="288" spans="1:1" ht="13.2">
      <c r="A288" s="19"/>
    </row>
    <row r="289" spans="1:1" ht="13.2">
      <c r="A289" s="19"/>
    </row>
    <row r="290" spans="1:1" ht="13.2">
      <c r="A290" s="19"/>
    </row>
    <row r="291" spans="1:1" ht="13.2">
      <c r="A291" s="19"/>
    </row>
    <row r="292" spans="1:1" ht="13.2">
      <c r="A292" s="19"/>
    </row>
    <row r="293" spans="1:1" ht="13.2">
      <c r="A293" s="19"/>
    </row>
    <row r="294" spans="1:1" ht="13.2">
      <c r="A294" s="19"/>
    </row>
    <row r="295" spans="1:1" ht="13.2">
      <c r="A295" s="19"/>
    </row>
    <row r="296" spans="1:1" ht="13.2">
      <c r="A296" s="19"/>
    </row>
    <row r="297" spans="1:1" ht="13.2">
      <c r="A297" s="19"/>
    </row>
    <row r="298" spans="1:1" ht="13.2">
      <c r="A298" s="19"/>
    </row>
    <row r="299" spans="1:1" ht="13.2">
      <c r="A299" s="19"/>
    </row>
    <row r="300" spans="1:1" ht="13.2">
      <c r="A300" s="19"/>
    </row>
    <row r="301" spans="1:1" ht="13.2">
      <c r="A301" s="19"/>
    </row>
    <row r="302" spans="1:1" ht="13.2">
      <c r="A302" s="19"/>
    </row>
    <row r="303" spans="1:1" ht="13.2">
      <c r="A303" s="19"/>
    </row>
    <row r="304" spans="1:1" ht="13.2">
      <c r="A304" s="19"/>
    </row>
    <row r="305" spans="1:1" ht="13.2">
      <c r="A305" s="19"/>
    </row>
    <row r="306" spans="1:1" ht="13.2">
      <c r="A306" s="19"/>
    </row>
    <row r="307" spans="1:1" ht="13.2">
      <c r="A307" s="19"/>
    </row>
    <row r="308" spans="1:1" ht="13.2">
      <c r="A308" s="19"/>
    </row>
    <row r="309" spans="1:1" ht="13.2">
      <c r="A309" s="19"/>
    </row>
    <row r="310" spans="1:1" ht="13.2">
      <c r="A310" s="19"/>
    </row>
    <row r="311" spans="1:1" ht="13.2">
      <c r="A311" s="19"/>
    </row>
    <row r="312" spans="1:1" ht="13.2">
      <c r="A312" s="19"/>
    </row>
    <row r="313" spans="1:1" ht="13.2">
      <c r="A313" s="19"/>
    </row>
    <row r="314" spans="1:1" ht="13.2">
      <c r="A314" s="19"/>
    </row>
    <row r="315" spans="1:1" ht="13.2">
      <c r="A315" s="19"/>
    </row>
    <row r="316" spans="1:1" ht="13.2">
      <c r="A316" s="19"/>
    </row>
    <row r="317" spans="1:1" ht="13.2">
      <c r="A317" s="19"/>
    </row>
    <row r="318" spans="1:1" ht="13.2">
      <c r="A318" s="19"/>
    </row>
    <row r="319" spans="1:1" ht="13.2">
      <c r="A319" s="19"/>
    </row>
    <row r="320" spans="1:1" ht="13.2">
      <c r="A320" s="19"/>
    </row>
    <row r="321" spans="1:1" ht="13.2">
      <c r="A321" s="19"/>
    </row>
    <row r="322" spans="1:1" ht="13.2">
      <c r="A322" s="19"/>
    </row>
    <row r="323" spans="1:1" ht="13.2">
      <c r="A323" s="19"/>
    </row>
    <row r="324" spans="1:1" ht="13.2">
      <c r="A324" s="19"/>
    </row>
    <row r="325" spans="1:1" ht="13.2">
      <c r="A325" s="19"/>
    </row>
    <row r="326" spans="1:1" ht="13.2">
      <c r="A326" s="19"/>
    </row>
    <row r="327" spans="1:1" ht="13.2">
      <c r="A327" s="19"/>
    </row>
    <row r="328" spans="1:1" ht="13.2">
      <c r="A328" s="19"/>
    </row>
    <row r="329" spans="1:1" ht="13.2">
      <c r="A329" s="19"/>
    </row>
    <row r="330" spans="1:1" ht="13.2">
      <c r="A330" s="19"/>
    </row>
    <row r="331" spans="1:1" ht="13.2">
      <c r="A331" s="19"/>
    </row>
    <row r="332" spans="1:1" ht="13.2">
      <c r="A332" s="19"/>
    </row>
    <row r="333" spans="1:1" ht="13.2">
      <c r="A333" s="19"/>
    </row>
    <row r="334" spans="1:1" ht="13.2">
      <c r="A334" s="19"/>
    </row>
    <row r="335" spans="1:1" ht="13.2">
      <c r="A335" s="19"/>
    </row>
    <row r="336" spans="1:1" ht="13.2">
      <c r="A336" s="19"/>
    </row>
    <row r="337" spans="1:1" ht="13.2">
      <c r="A337" s="19"/>
    </row>
    <row r="338" spans="1:1" ht="13.2">
      <c r="A338" s="19"/>
    </row>
    <row r="339" spans="1:1" ht="13.2">
      <c r="A339" s="19"/>
    </row>
    <row r="340" spans="1:1" ht="13.2">
      <c r="A340" s="19"/>
    </row>
    <row r="341" spans="1:1" ht="13.2">
      <c r="A341" s="19"/>
    </row>
    <row r="342" spans="1:1" ht="13.2">
      <c r="A342" s="19"/>
    </row>
    <row r="343" spans="1:1" ht="13.2">
      <c r="A343" s="19"/>
    </row>
    <row r="344" spans="1:1" ht="13.2">
      <c r="A344" s="19"/>
    </row>
    <row r="345" spans="1:1" ht="13.2">
      <c r="A345" s="19"/>
    </row>
    <row r="346" spans="1:1" ht="13.2">
      <c r="A346" s="19"/>
    </row>
    <row r="347" spans="1:1" ht="13.2">
      <c r="A347" s="19"/>
    </row>
    <row r="348" spans="1:1" ht="13.2">
      <c r="A348" s="19"/>
    </row>
    <row r="349" spans="1:1" ht="13.2">
      <c r="A349" s="19"/>
    </row>
    <row r="350" spans="1:1" ht="13.2">
      <c r="A350" s="19"/>
    </row>
    <row r="351" spans="1:1" ht="13.2">
      <c r="A351" s="19"/>
    </row>
    <row r="352" spans="1:1" ht="13.2">
      <c r="A352" s="19"/>
    </row>
    <row r="353" spans="1:1" ht="13.2">
      <c r="A353" s="19"/>
    </row>
    <row r="354" spans="1:1" ht="13.2">
      <c r="A354" s="19"/>
    </row>
    <row r="355" spans="1:1" ht="13.2">
      <c r="A355" s="19"/>
    </row>
    <row r="356" spans="1:1" ht="13.2">
      <c r="A356" s="19"/>
    </row>
    <row r="357" spans="1:1" ht="13.2">
      <c r="A357" s="19"/>
    </row>
    <row r="358" spans="1:1" ht="13.2">
      <c r="A358" s="19"/>
    </row>
    <row r="359" spans="1:1" ht="13.2">
      <c r="A359" s="19"/>
    </row>
    <row r="360" spans="1:1" ht="13.2">
      <c r="A360" s="19"/>
    </row>
    <row r="361" spans="1:1" ht="13.2">
      <c r="A361" s="19"/>
    </row>
    <row r="362" spans="1:1" ht="13.2">
      <c r="A362" s="19"/>
    </row>
    <row r="363" spans="1:1" ht="13.2">
      <c r="A363" s="19"/>
    </row>
    <row r="364" spans="1:1" ht="13.2">
      <c r="A364" s="19"/>
    </row>
    <row r="365" spans="1:1" ht="13.2">
      <c r="A365" s="19"/>
    </row>
    <row r="366" spans="1:1" ht="13.2">
      <c r="A366" s="19"/>
    </row>
    <row r="367" spans="1:1" ht="13.2">
      <c r="A367" s="19"/>
    </row>
    <row r="368" spans="1:1" ht="13.2">
      <c r="A368" s="19"/>
    </row>
    <row r="369" spans="1:1" ht="13.2">
      <c r="A369" s="19"/>
    </row>
    <row r="370" spans="1:1" ht="13.2">
      <c r="A370" s="19"/>
    </row>
    <row r="371" spans="1:1" ht="13.2">
      <c r="A371" s="19"/>
    </row>
    <row r="372" spans="1:1" ht="13.2">
      <c r="A372" s="19"/>
    </row>
    <row r="373" spans="1:1" ht="13.2">
      <c r="A373" s="19"/>
    </row>
    <row r="374" spans="1:1" ht="13.2">
      <c r="A374" s="19"/>
    </row>
    <row r="375" spans="1:1" ht="13.2">
      <c r="A375" s="19"/>
    </row>
    <row r="376" spans="1:1" ht="13.2">
      <c r="A376" s="19"/>
    </row>
    <row r="377" spans="1:1" ht="13.2">
      <c r="A377" s="19"/>
    </row>
    <row r="378" spans="1:1" ht="13.2">
      <c r="A378" s="19"/>
    </row>
    <row r="379" spans="1:1" ht="13.2">
      <c r="A379" s="19"/>
    </row>
    <row r="380" spans="1:1" ht="13.2">
      <c r="A380" s="19"/>
    </row>
    <row r="381" spans="1:1" ht="13.2">
      <c r="A381" s="19"/>
    </row>
    <row r="382" spans="1:1" ht="13.2">
      <c r="A382" s="19"/>
    </row>
    <row r="383" spans="1:1" ht="13.2">
      <c r="A383" s="19"/>
    </row>
    <row r="384" spans="1:1" ht="13.2">
      <c r="A384" s="19"/>
    </row>
    <row r="385" spans="1:1" ht="13.2">
      <c r="A385" s="19"/>
    </row>
    <row r="386" spans="1:1" ht="13.2">
      <c r="A386" s="19"/>
    </row>
    <row r="387" spans="1:1" ht="13.2">
      <c r="A387" s="19"/>
    </row>
    <row r="388" spans="1:1" ht="13.2">
      <c r="A388" s="19"/>
    </row>
    <row r="389" spans="1:1" ht="13.2">
      <c r="A389" s="19"/>
    </row>
    <row r="390" spans="1:1" ht="13.2">
      <c r="A390" s="19"/>
    </row>
    <row r="391" spans="1:1" ht="13.2">
      <c r="A391" s="19"/>
    </row>
    <row r="392" spans="1:1" ht="13.2">
      <c r="A392" s="19"/>
    </row>
    <row r="393" spans="1:1" ht="13.2">
      <c r="A393" s="19"/>
    </row>
    <row r="394" spans="1:1" ht="13.2">
      <c r="A394" s="19"/>
    </row>
    <row r="395" spans="1:1" ht="13.2">
      <c r="A395" s="19"/>
    </row>
    <row r="396" spans="1:1" ht="13.2">
      <c r="A396" s="19"/>
    </row>
    <row r="397" spans="1:1" ht="13.2">
      <c r="A397" s="19"/>
    </row>
    <row r="398" spans="1:1" ht="13.2">
      <c r="A398" s="19"/>
    </row>
    <row r="399" spans="1:1" ht="13.2">
      <c r="A399" s="19"/>
    </row>
    <row r="400" spans="1:1" ht="13.2">
      <c r="A400" s="19"/>
    </row>
    <row r="401" spans="1:1" ht="13.2">
      <c r="A401" s="19"/>
    </row>
    <row r="402" spans="1:1" ht="13.2">
      <c r="A402" s="19"/>
    </row>
    <row r="403" spans="1:1" ht="13.2">
      <c r="A403" s="19"/>
    </row>
    <row r="404" spans="1:1" ht="13.2">
      <c r="A404" s="19"/>
    </row>
    <row r="405" spans="1:1" ht="13.2">
      <c r="A405" s="19"/>
    </row>
    <row r="406" spans="1:1" ht="13.2">
      <c r="A406" s="19"/>
    </row>
    <row r="407" spans="1:1" ht="13.2">
      <c r="A407" s="19"/>
    </row>
    <row r="408" spans="1:1" ht="13.2">
      <c r="A408" s="19"/>
    </row>
    <row r="409" spans="1:1" ht="13.2">
      <c r="A409" s="19"/>
    </row>
    <row r="410" spans="1:1" ht="13.2">
      <c r="A410" s="19"/>
    </row>
    <row r="411" spans="1:1" ht="13.2">
      <c r="A411" s="19"/>
    </row>
    <row r="412" spans="1:1" ht="13.2">
      <c r="A412" s="19"/>
    </row>
    <row r="413" spans="1:1" ht="13.2">
      <c r="A413" s="19"/>
    </row>
    <row r="414" spans="1:1" ht="13.2">
      <c r="A414" s="19"/>
    </row>
    <row r="415" spans="1:1" ht="13.2">
      <c r="A415" s="19"/>
    </row>
    <row r="416" spans="1:1" ht="13.2">
      <c r="A416" s="19"/>
    </row>
    <row r="417" spans="1:1" ht="13.2">
      <c r="A417" s="19"/>
    </row>
    <row r="418" spans="1:1" ht="13.2">
      <c r="A418" s="19"/>
    </row>
    <row r="419" spans="1:1" ht="13.2">
      <c r="A419" s="19"/>
    </row>
    <row r="420" spans="1:1" ht="13.2">
      <c r="A420" s="19"/>
    </row>
    <row r="421" spans="1:1" ht="13.2">
      <c r="A421" s="19"/>
    </row>
    <row r="422" spans="1:1" ht="13.2">
      <c r="A422" s="19"/>
    </row>
    <row r="423" spans="1:1" ht="13.2">
      <c r="A423" s="19"/>
    </row>
    <row r="424" spans="1:1" ht="13.2">
      <c r="A424" s="19"/>
    </row>
    <row r="425" spans="1:1" ht="13.2">
      <c r="A425" s="19"/>
    </row>
    <row r="426" spans="1:1" ht="13.2">
      <c r="A426" s="19"/>
    </row>
    <row r="427" spans="1:1" ht="13.2">
      <c r="A427" s="19"/>
    </row>
    <row r="428" spans="1:1" ht="13.2">
      <c r="A428" s="19"/>
    </row>
    <row r="429" spans="1:1" ht="13.2">
      <c r="A429" s="19"/>
    </row>
    <row r="430" spans="1:1" ht="13.2">
      <c r="A430" s="19"/>
    </row>
    <row r="431" spans="1:1" ht="13.2">
      <c r="A431" s="19"/>
    </row>
    <row r="432" spans="1:1" ht="13.2">
      <c r="A432" s="19"/>
    </row>
    <row r="433" spans="1:1" ht="13.2">
      <c r="A433" s="19"/>
    </row>
    <row r="434" spans="1:1" ht="13.2">
      <c r="A434" s="19"/>
    </row>
    <row r="435" spans="1:1" ht="13.2">
      <c r="A435" s="19"/>
    </row>
    <row r="436" spans="1:1" ht="13.2">
      <c r="A436" s="19"/>
    </row>
    <row r="437" spans="1:1" ht="13.2">
      <c r="A437" s="19"/>
    </row>
    <row r="438" spans="1:1" ht="13.2">
      <c r="A438" s="19"/>
    </row>
    <row r="439" spans="1:1" ht="13.2">
      <c r="A439" s="19"/>
    </row>
    <row r="440" spans="1:1" ht="13.2">
      <c r="A440" s="19"/>
    </row>
    <row r="441" spans="1:1" ht="13.2">
      <c r="A441" s="19"/>
    </row>
    <row r="442" spans="1:1" ht="13.2">
      <c r="A442" s="19"/>
    </row>
    <row r="443" spans="1:1" ht="13.2">
      <c r="A443" s="19"/>
    </row>
    <row r="444" spans="1:1" ht="13.2">
      <c r="A444" s="19"/>
    </row>
    <row r="445" spans="1:1" ht="13.2">
      <c r="A445" s="19"/>
    </row>
    <row r="446" spans="1:1" ht="13.2">
      <c r="A446" s="19"/>
    </row>
    <row r="447" spans="1:1" ht="13.2">
      <c r="A447" s="19"/>
    </row>
    <row r="448" spans="1:1" ht="13.2">
      <c r="A448" s="19"/>
    </row>
    <row r="449" spans="1:1" ht="13.2">
      <c r="A449" s="19"/>
    </row>
    <row r="450" spans="1:1" ht="13.2">
      <c r="A450" s="19"/>
    </row>
    <row r="451" spans="1:1" ht="13.2">
      <c r="A451" s="19"/>
    </row>
    <row r="452" spans="1:1" ht="13.2">
      <c r="A452" s="19"/>
    </row>
    <row r="453" spans="1:1" ht="13.2">
      <c r="A453" s="19"/>
    </row>
    <row r="454" spans="1:1" ht="13.2">
      <c r="A454" s="19"/>
    </row>
    <row r="455" spans="1:1" ht="13.2">
      <c r="A455" s="19"/>
    </row>
    <row r="456" spans="1:1" ht="13.2">
      <c r="A456" s="19"/>
    </row>
    <row r="457" spans="1:1" ht="13.2">
      <c r="A457" s="19"/>
    </row>
    <row r="458" spans="1:1" ht="13.2">
      <c r="A458" s="19"/>
    </row>
    <row r="459" spans="1:1" ht="13.2">
      <c r="A459" s="19"/>
    </row>
    <row r="460" spans="1:1" ht="13.2">
      <c r="A460" s="19"/>
    </row>
    <row r="461" spans="1:1" ht="13.2">
      <c r="A461" s="19"/>
    </row>
    <row r="462" spans="1:1" ht="13.2">
      <c r="A462" s="19"/>
    </row>
    <row r="463" spans="1:1" ht="13.2">
      <c r="A463" s="19"/>
    </row>
    <row r="464" spans="1:1" ht="13.2">
      <c r="A464" s="19"/>
    </row>
    <row r="465" spans="1:1" ht="13.2">
      <c r="A465" s="19"/>
    </row>
    <row r="466" spans="1:1" ht="13.2">
      <c r="A466" s="19"/>
    </row>
    <row r="467" spans="1:1" ht="13.2">
      <c r="A467" s="19"/>
    </row>
    <row r="468" spans="1:1" ht="13.2">
      <c r="A468" s="19"/>
    </row>
    <row r="469" spans="1:1" ht="13.2">
      <c r="A469" s="19"/>
    </row>
    <row r="470" spans="1:1" ht="13.2">
      <c r="A470" s="19"/>
    </row>
    <row r="471" spans="1:1" ht="13.2">
      <c r="A471" s="19"/>
    </row>
    <row r="472" spans="1:1" ht="13.2">
      <c r="A472" s="19"/>
    </row>
    <row r="473" spans="1:1" ht="13.2">
      <c r="A473" s="19"/>
    </row>
    <row r="474" spans="1:1" ht="13.2">
      <c r="A474" s="19"/>
    </row>
    <row r="475" spans="1:1" ht="13.2">
      <c r="A475" s="19"/>
    </row>
    <row r="476" spans="1:1" ht="13.2">
      <c r="A476" s="19"/>
    </row>
    <row r="477" spans="1:1" ht="13.2">
      <c r="A477" s="19"/>
    </row>
    <row r="478" spans="1:1" ht="13.2">
      <c r="A478" s="19"/>
    </row>
    <row r="479" spans="1:1" ht="13.2">
      <c r="A479" s="19"/>
    </row>
    <row r="480" spans="1:1" ht="13.2">
      <c r="A480" s="19"/>
    </row>
    <row r="481" spans="1:1" ht="13.2">
      <c r="A481" s="19"/>
    </row>
    <row r="482" spans="1:1" ht="13.2">
      <c r="A482" s="19"/>
    </row>
    <row r="483" spans="1:1" ht="13.2">
      <c r="A483" s="19"/>
    </row>
    <row r="484" spans="1:1" ht="13.2">
      <c r="A484" s="19"/>
    </row>
    <row r="485" spans="1:1" ht="13.2">
      <c r="A485" s="19"/>
    </row>
    <row r="486" spans="1:1" ht="13.2">
      <c r="A486" s="19"/>
    </row>
    <row r="487" spans="1:1" ht="13.2">
      <c r="A487" s="19"/>
    </row>
    <row r="488" spans="1:1" ht="13.2">
      <c r="A488" s="19"/>
    </row>
    <row r="489" spans="1:1" ht="13.2">
      <c r="A489" s="19"/>
    </row>
    <row r="490" spans="1:1" ht="13.2">
      <c r="A490" s="19"/>
    </row>
    <row r="491" spans="1:1" ht="13.2">
      <c r="A491" s="19"/>
    </row>
    <row r="492" spans="1:1" ht="13.2">
      <c r="A492" s="19"/>
    </row>
    <row r="493" spans="1:1" ht="13.2">
      <c r="A493" s="19"/>
    </row>
    <row r="494" spans="1:1" ht="13.2">
      <c r="A494" s="19"/>
    </row>
    <row r="495" spans="1:1" ht="13.2">
      <c r="A495" s="19"/>
    </row>
    <row r="496" spans="1:1" ht="13.2">
      <c r="A496" s="19"/>
    </row>
    <row r="497" spans="1:1" ht="13.2">
      <c r="A497" s="19"/>
    </row>
    <row r="498" spans="1:1" ht="13.2">
      <c r="A498" s="19"/>
    </row>
    <row r="499" spans="1:1" ht="13.2">
      <c r="A499" s="19"/>
    </row>
    <row r="500" spans="1:1" ht="13.2">
      <c r="A500" s="19"/>
    </row>
    <row r="501" spans="1:1" ht="13.2">
      <c r="A501" s="19"/>
    </row>
    <row r="502" spans="1:1" ht="13.2">
      <c r="A502" s="19"/>
    </row>
    <row r="503" spans="1:1" ht="13.2">
      <c r="A503" s="19"/>
    </row>
    <row r="504" spans="1:1" ht="13.2">
      <c r="A504" s="19"/>
    </row>
    <row r="505" spans="1:1" ht="13.2">
      <c r="A505" s="19"/>
    </row>
    <row r="506" spans="1:1" ht="13.2">
      <c r="A506" s="19"/>
    </row>
    <row r="507" spans="1:1" ht="13.2">
      <c r="A507" s="19"/>
    </row>
    <row r="508" spans="1:1" ht="13.2">
      <c r="A508" s="19"/>
    </row>
    <row r="509" spans="1:1" ht="13.2">
      <c r="A509" s="19"/>
    </row>
    <row r="510" spans="1:1" ht="13.2">
      <c r="A510" s="19"/>
    </row>
    <row r="511" spans="1:1" ht="13.2">
      <c r="A511" s="19"/>
    </row>
    <row r="512" spans="1:1" ht="13.2">
      <c r="A512" s="19"/>
    </row>
    <row r="513" spans="1:1" ht="13.2">
      <c r="A513" s="19"/>
    </row>
    <row r="514" spans="1:1" ht="13.2">
      <c r="A514" s="19"/>
    </row>
    <row r="515" spans="1:1" ht="13.2">
      <c r="A515" s="19"/>
    </row>
    <row r="516" spans="1:1" ht="13.2">
      <c r="A516" s="19"/>
    </row>
    <row r="517" spans="1:1" ht="13.2">
      <c r="A517" s="19"/>
    </row>
    <row r="518" spans="1:1" ht="13.2">
      <c r="A518" s="19"/>
    </row>
    <row r="519" spans="1:1" ht="13.2">
      <c r="A519" s="19"/>
    </row>
    <row r="520" spans="1:1" ht="13.2">
      <c r="A520" s="19"/>
    </row>
    <row r="521" spans="1:1" ht="13.2">
      <c r="A521" s="19"/>
    </row>
    <row r="522" spans="1:1" ht="13.2">
      <c r="A522" s="19"/>
    </row>
    <row r="523" spans="1:1" ht="13.2">
      <c r="A523" s="19"/>
    </row>
    <row r="524" spans="1:1" ht="13.2">
      <c r="A524" s="19"/>
    </row>
    <row r="525" spans="1:1" ht="13.2">
      <c r="A525" s="19"/>
    </row>
    <row r="526" spans="1:1" ht="13.2">
      <c r="A526" s="19"/>
    </row>
    <row r="527" spans="1:1" ht="13.2">
      <c r="A527" s="19"/>
    </row>
    <row r="528" spans="1:1" ht="13.2">
      <c r="A528" s="19"/>
    </row>
    <row r="529" spans="1:1" ht="13.2">
      <c r="A529" s="19"/>
    </row>
    <row r="530" spans="1:1" ht="13.2">
      <c r="A530" s="19"/>
    </row>
    <row r="531" spans="1:1" ht="13.2">
      <c r="A531" s="19"/>
    </row>
    <row r="532" spans="1:1" ht="13.2">
      <c r="A532" s="19"/>
    </row>
    <row r="533" spans="1:1" ht="13.2">
      <c r="A533" s="19"/>
    </row>
    <row r="534" spans="1:1" ht="13.2">
      <c r="A534" s="19"/>
    </row>
    <row r="535" spans="1:1" ht="13.2">
      <c r="A535" s="19"/>
    </row>
    <row r="536" spans="1:1" ht="13.2">
      <c r="A536" s="19"/>
    </row>
    <row r="537" spans="1:1" ht="13.2">
      <c r="A537" s="19"/>
    </row>
    <row r="538" spans="1:1" ht="13.2">
      <c r="A538" s="19"/>
    </row>
    <row r="539" spans="1:1" ht="13.2">
      <c r="A539" s="19"/>
    </row>
    <row r="540" spans="1:1" ht="13.2">
      <c r="A540" s="19"/>
    </row>
    <row r="541" spans="1:1" ht="13.2">
      <c r="A541" s="19"/>
    </row>
    <row r="542" spans="1:1" ht="13.2">
      <c r="A542" s="19"/>
    </row>
    <row r="543" spans="1:1" ht="13.2">
      <c r="A543" s="19"/>
    </row>
    <row r="544" spans="1:1" ht="13.2">
      <c r="A544" s="19"/>
    </row>
    <row r="545" spans="1:1" ht="13.2">
      <c r="A545" s="19"/>
    </row>
    <row r="546" spans="1:1" ht="13.2">
      <c r="A546" s="19"/>
    </row>
    <row r="547" spans="1:1" ht="13.2">
      <c r="A547" s="19"/>
    </row>
    <row r="548" spans="1:1" ht="13.2">
      <c r="A548" s="19"/>
    </row>
    <row r="549" spans="1:1" ht="13.2">
      <c r="A549" s="19"/>
    </row>
    <row r="550" spans="1:1" ht="13.2">
      <c r="A550" s="19"/>
    </row>
    <row r="551" spans="1:1" ht="13.2">
      <c r="A551" s="19"/>
    </row>
    <row r="552" spans="1:1" ht="13.2">
      <c r="A552" s="19"/>
    </row>
    <row r="553" spans="1:1" ht="13.2">
      <c r="A553" s="19"/>
    </row>
    <row r="554" spans="1:1" ht="13.2">
      <c r="A554" s="19"/>
    </row>
    <row r="555" spans="1:1" ht="13.2">
      <c r="A555" s="19"/>
    </row>
    <row r="556" spans="1:1" ht="13.2">
      <c r="A556" s="19"/>
    </row>
    <row r="557" spans="1:1" ht="13.2">
      <c r="A557" s="19"/>
    </row>
    <row r="558" spans="1:1" ht="13.2">
      <c r="A558" s="19"/>
    </row>
    <row r="559" spans="1:1" ht="13.2">
      <c r="A559" s="19"/>
    </row>
    <row r="560" spans="1:1" ht="13.2">
      <c r="A560" s="19"/>
    </row>
    <row r="561" spans="1:1" ht="13.2">
      <c r="A561" s="19"/>
    </row>
    <row r="562" spans="1:1" ht="13.2">
      <c r="A562" s="19"/>
    </row>
    <row r="563" spans="1:1" ht="13.2">
      <c r="A563" s="19"/>
    </row>
    <row r="564" spans="1:1" ht="13.2">
      <c r="A564" s="19"/>
    </row>
    <row r="565" spans="1:1" ht="13.2">
      <c r="A565" s="19"/>
    </row>
    <row r="566" spans="1:1" ht="13.2">
      <c r="A566" s="19"/>
    </row>
    <row r="567" spans="1:1" ht="13.2">
      <c r="A567" s="19"/>
    </row>
    <row r="568" spans="1:1" ht="13.2">
      <c r="A568" s="19"/>
    </row>
    <row r="569" spans="1:1" ht="13.2">
      <c r="A569" s="19"/>
    </row>
    <row r="570" spans="1:1" ht="13.2">
      <c r="A570" s="19"/>
    </row>
    <row r="571" spans="1:1" ht="13.2">
      <c r="A571" s="19"/>
    </row>
    <row r="572" spans="1:1" ht="13.2">
      <c r="A572" s="19"/>
    </row>
    <row r="573" spans="1:1" ht="13.2">
      <c r="A573" s="19"/>
    </row>
    <row r="574" spans="1:1" ht="13.2">
      <c r="A574" s="19"/>
    </row>
    <row r="575" spans="1:1" ht="13.2">
      <c r="A575" s="19"/>
    </row>
    <row r="576" spans="1:1" ht="13.2">
      <c r="A576" s="19"/>
    </row>
    <row r="577" spans="1:1" ht="13.2">
      <c r="A577" s="19"/>
    </row>
    <row r="578" spans="1:1" ht="13.2">
      <c r="A578" s="19"/>
    </row>
    <row r="579" spans="1:1" ht="13.2">
      <c r="A579" s="19"/>
    </row>
    <row r="580" spans="1:1" ht="13.2">
      <c r="A580" s="19"/>
    </row>
    <row r="581" spans="1:1" ht="13.2">
      <c r="A581" s="19"/>
    </row>
    <row r="582" spans="1:1" ht="13.2">
      <c r="A582" s="19"/>
    </row>
    <row r="583" spans="1:1" ht="13.2">
      <c r="A583" s="19"/>
    </row>
    <row r="584" spans="1:1" ht="13.2">
      <c r="A584" s="19"/>
    </row>
    <row r="585" spans="1:1" ht="13.2">
      <c r="A585" s="19"/>
    </row>
    <row r="586" spans="1:1" ht="13.2">
      <c r="A586" s="19"/>
    </row>
    <row r="587" spans="1:1" ht="13.2">
      <c r="A587" s="19"/>
    </row>
    <row r="588" spans="1:1" ht="13.2">
      <c r="A588" s="19"/>
    </row>
    <row r="589" spans="1:1" ht="13.2">
      <c r="A589" s="19"/>
    </row>
    <row r="590" spans="1:1" ht="13.2">
      <c r="A590" s="19"/>
    </row>
    <row r="591" spans="1:1" ht="13.2">
      <c r="A591" s="19"/>
    </row>
    <row r="592" spans="1:1" ht="13.2">
      <c r="A592" s="19"/>
    </row>
    <row r="593" spans="1:1" ht="13.2">
      <c r="A593" s="19"/>
    </row>
    <row r="594" spans="1:1" ht="13.2">
      <c r="A594" s="19"/>
    </row>
    <row r="595" spans="1:1" ht="13.2">
      <c r="A595" s="19"/>
    </row>
    <row r="596" spans="1:1" ht="13.2">
      <c r="A596" s="19"/>
    </row>
    <row r="597" spans="1:1" ht="13.2">
      <c r="A597" s="19"/>
    </row>
    <row r="598" spans="1:1" ht="13.2">
      <c r="A598" s="19"/>
    </row>
    <row r="599" spans="1:1" ht="13.2">
      <c r="A599" s="19"/>
    </row>
    <row r="600" spans="1:1" ht="13.2">
      <c r="A600" s="19"/>
    </row>
    <row r="601" spans="1:1" ht="13.2">
      <c r="A601" s="19"/>
    </row>
    <row r="602" spans="1:1" ht="13.2">
      <c r="A602" s="19"/>
    </row>
    <row r="603" spans="1:1" ht="13.2">
      <c r="A603" s="19"/>
    </row>
    <row r="604" spans="1:1" ht="13.2">
      <c r="A604" s="19"/>
    </row>
    <row r="605" spans="1:1" ht="13.2">
      <c r="A605" s="19"/>
    </row>
    <row r="606" spans="1:1" ht="13.2">
      <c r="A606" s="19"/>
    </row>
    <row r="607" spans="1:1" ht="13.2">
      <c r="A607" s="19"/>
    </row>
    <row r="608" spans="1:1" ht="13.2">
      <c r="A608" s="19"/>
    </row>
    <row r="609" spans="1:1" ht="13.2">
      <c r="A609" s="19"/>
    </row>
    <row r="610" spans="1:1" ht="13.2">
      <c r="A610" s="19"/>
    </row>
    <row r="611" spans="1:1" ht="13.2">
      <c r="A611" s="19"/>
    </row>
    <row r="612" spans="1:1" ht="13.2">
      <c r="A612" s="19"/>
    </row>
    <row r="613" spans="1:1" ht="13.2">
      <c r="A613" s="19"/>
    </row>
    <row r="614" spans="1:1" ht="13.2">
      <c r="A614" s="19"/>
    </row>
    <row r="615" spans="1:1" ht="13.2">
      <c r="A615" s="19"/>
    </row>
    <row r="616" spans="1:1" ht="13.2">
      <c r="A616" s="19"/>
    </row>
    <row r="617" spans="1:1" ht="13.2">
      <c r="A617" s="19"/>
    </row>
    <row r="618" spans="1:1" ht="13.2">
      <c r="A618" s="19"/>
    </row>
    <row r="619" spans="1:1" ht="13.2">
      <c r="A619" s="19"/>
    </row>
    <row r="620" spans="1:1" ht="13.2">
      <c r="A620" s="19"/>
    </row>
    <row r="621" spans="1:1" ht="13.2">
      <c r="A621" s="19"/>
    </row>
    <row r="622" spans="1:1" ht="13.2">
      <c r="A622" s="19"/>
    </row>
    <row r="623" spans="1:1" ht="13.2">
      <c r="A623" s="19"/>
    </row>
    <row r="624" spans="1:1" ht="13.2">
      <c r="A624" s="19"/>
    </row>
    <row r="625" spans="1:1" ht="13.2">
      <c r="A625" s="19"/>
    </row>
    <row r="626" spans="1:1" ht="13.2">
      <c r="A626" s="19"/>
    </row>
    <row r="627" spans="1:1" ht="13.2">
      <c r="A627" s="19"/>
    </row>
    <row r="628" spans="1:1" ht="13.2">
      <c r="A628" s="19"/>
    </row>
    <row r="629" spans="1:1" ht="13.2">
      <c r="A629" s="19"/>
    </row>
    <row r="630" spans="1:1" ht="13.2">
      <c r="A630" s="19"/>
    </row>
    <row r="631" spans="1:1" ht="13.2">
      <c r="A631" s="19"/>
    </row>
    <row r="632" spans="1:1" ht="13.2">
      <c r="A632" s="19"/>
    </row>
    <row r="633" spans="1:1" ht="13.2">
      <c r="A633" s="19"/>
    </row>
    <row r="634" spans="1:1" ht="13.2">
      <c r="A634" s="19"/>
    </row>
    <row r="635" spans="1:1" ht="13.2">
      <c r="A635" s="19"/>
    </row>
    <row r="636" spans="1:1" ht="13.2">
      <c r="A636" s="19"/>
    </row>
    <row r="637" spans="1:1" ht="13.2">
      <c r="A637" s="19"/>
    </row>
    <row r="638" spans="1:1" ht="13.2">
      <c r="A638" s="19"/>
    </row>
    <row r="639" spans="1:1" ht="13.2">
      <c r="A639" s="19"/>
    </row>
    <row r="640" spans="1:1" ht="13.2">
      <c r="A640" s="19"/>
    </row>
    <row r="641" spans="1:1" ht="13.2">
      <c r="A641" s="19"/>
    </row>
    <row r="642" spans="1:1" ht="13.2">
      <c r="A642" s="19"/>
    </row>
    <row r="643" spans="1:1" ht="13.2">
      <c r="A643" s="19"/>
    </row>
    <row r="644" spans="1:1" ht="13.2">
      <c r="A644" s="19"/>
    </row>
    <row r="645" spans="1:1" ht="13.2">
      <c r="A645" s="19"/>
    </row>
    <row r="646" spans="1:1" ht="13.2">
      <c r="A646" s="19"/>
    </row>
    <row r="647" spans="1:1" ht="13.2">
      <c r="A647" s="19"/>
    </row>
    <row r="648" spans="1:1" ht="13.2">
      <c r="A648" s="19"/>
    </row>
    <row r="649" spans="1:1" ht="13.2">
      <c r="A649" s="19"/>
    </row>
    <row r="650" spans="1:1" ht="13.2">
      <c r="A650" s="19"/>
    </row>
    <row r="651" spans="1:1" ht="13.2">
      <c r="A651" s="19"/>
    </row>
    <row r="652" spans="1:1" ht="13.2">
      <c r="A652" s="19"/>
    </row>
    <row r="653" spans="1:1" ht="13.2">
      <c r="A653" s="19"/>
    </row>
    <row r="654" spans="1:1" ht="13.2">
      <c r="A654" s="19"/>
    </row>
    <row r="655" spans="1:1" ht="13.2">
      <c r="A655" s="19"/>
    </row>
    <row r="656" spans="1:1" ht="13.2">
      <c r="A656" s="19"/>
    </row>
    <row r="657" spans="1:1" ht="13.2">
      <c r="A657" s="19"/>
    </row>
    <row r="658" spans="1:1" ht="13.2">
      <c r="A658" s="19"/>
    </row>
    <row r="659" spans="1:1" ht="13.2">
      <c r="A659" s="19"/>
    </row>
    <row r="660" spans="1:1" ht="13.2">
      <c r="A660" s="19"/>
    </row>
    <row r="661" spans="1:1" ht="13.2">
      <c r="A661" s="19"/>
    </row>
    <row r="662" spans="1:1" ht="13.2">
      <c r="A662" s="19"/>
    </row>
    <row r="663" spans="1:1" ht="13.2">
      <c r="A663" s="19"/>
    </row>
    <row r="664" spans="1:1" ht="13.2">
      <c r="A664" s="19"/>
    </row>
    <row r="665" spans="1:1" ht="13.2">
      <c r="A665" s="19"/>
    </row>
    <row r="666" spans="1:1" ht="13.2">
      <c r="A666" s="19"/>
    </row>
    <row r="667" spans="1:1" ht="13.2">
      <c r="A667" s="19"/>
    </row>
    <row r="668" spans="1:1" ht="13.2">
      <c r="A668" s="19"/>
    </row>
    <row r="669" spans="1:1" ht="13.2">
      <c r="A669" s="19"/>
    </row>
    <row r="670" spans="1:1" ht="13.2">
      <c r="A670" s="19"/>
    </row>
    <row r="671" spans="1:1" ht="13.2">
      <c r="A671" s="19"/>
    </row>
    <row r="672" spans="1:1" ht="13.2">
      <c r="A672" s="19"/>
    </row>
    <row r="673" spans="1:1" ht="13.2">
      <c r="A673" s="19"/>
    </row>
    <row r="674" spans="1:1" ht="13.2">
      <c r="A674" s="19"/>
    </row>
    <row r="675" spans="1:1" ht="13.2">
      <c r="A675" s="19"/>
    </row>
    <row r="676" spans="1:1" ht="13.2">
      <c r="A676" s="19"/>
    </row>
    <row r="677" spans="1:1" ht="13.2">
      <c r="A677" s="19"/>
    </row>
    <row r="678" spans="1:1" ht="13.2">
      <c r="A678" s="19"/>
    </row>
    <row r="679" spans="1:1" ht="13.2">
      <c r="A679" s="19"/>
    </row>
    <row r="680" spans="1:1" ht="13.2">
      <c r="A680" s="19"/>
    </row>
    <row r="681" spans="1:1" ht="13.2">
      <c r="A681" s="19"/>
    </row>
    <row r="682" spans="1:1" ht="13.2">
      <c r="A682" s="19"/>
    </row>
    <row r="683" spans="1:1" ht="13.2">
      <c r="A683" s="19"/>
    </row>
    <row r="684" spans="1:1" ht="13.2">
      <c r="A684" s="19"/>
    </row>
    <row r="685" spans="1:1" ht="13.2">
      <c r="A685" s="19"/>
    </row>
    <row r="686" spans="1:1" ht="13.2">
      <c r="A686" s="19"/>
    </row>
    <row r="687" spans="1:1" ht="13.2">
      <c r="A687" s="19"/>
    </row>
    <row r="688" spans="1:1" ht="13.2">
      <c r="A688" s="19"/>
    </row>
    <row r="689" spans="1:1" ht="13.2">
      <c r="A689" s="19"/>
    </row>
    <row r="690" spans="1:1" ht="13.2">
      <c r="A690" s="19"/>
    </row>
    <row r="691" spans="1:1" ht="13.2">
      <c r="A691" s="19"/>
    </row>
    <row r="692" spans="1:1" ht="13.2">
      <c r="A692" s="19"/>
    </row>
    <row r="693" spans="1:1" ht="13.2">
      <c r="A693" s="19"/>
    </row>
    <row r="694" spans="1:1" ht="13.2">
      <c r="A694" s="19"/>
    </row>
    <row r="695" spans="1:1" ht="13.2">
      <c r="A695" s="19"/>
    </row>
    <row r="696" spans="1:1" ht="13.2">
      <c r="A696" s="19"/>
    </row>
    <row r="697" spans="1:1" ht="13.2">
      <c r="A697" s="19"/>
    </row>
    <row r="698" spans="1:1" ht="13.2">
      <c r="A698" s="19"/>
    </row>
    <row r="699" spans="1:1" ht="13.2">
      <c r="A699" s="19"/>
    </row>
    <row r="700" spans="1:1" ht="13.2">
      <c r="A700" s="19"/>
    </row>
    <row r="701" spans="1:1" ht="13.2">
      <c r="A701" s="19"/>
    </row>
    <row r="702" spans="1:1" ht="13.2">
      <c r="A702" s="19"/>
    </row>
    <row r="703" spans="1:1" ht="13.2">
      <c r="A703" s="19"/>
    </row>
    <row r="704" spans="1:1" ht="13.2">
      <c r="A704" s="19"/>
    </row>
    <row r="705" spans="1:1" ht="13.2">
      <c r="A705" s="19"/>
    </row>
    <row r="706" spans="1:1" ht="13.2">
      <c r="A706" s="19"/>
    </row>
    <row r="707" spans="1:1" ht="13.2">
      <c r="A707" s="19"/>
    </row>
    <row r="708" spans="1:1" ht="13.2">
      <c r="A708" s="19"/>
    </row>
    <row r="709" spans="1:1" ht="13.2">
      <c r="A709" s="19"/>
    </row>
    <row r="710" spans="1:1" ht="13.2">
      <c r="A710" s="19"/>
    </row>
    <row r="711" spans="1:1" ht="13.2">
      <c r="A711" s="19"/>
    </row>
    <row r="712" spans="1:1" ht="13.2">
      <c r="A712" s="19"/>
    </row>
    <row r="713" spans="1:1" ht="13.2">
      <c r="A713" s="19"/>
    </row>
  </sheetData>
  <mergeCells count="3">
    <mergeCell ref="A3:A5"/>
    <mergeCell ref="C6:H6"/>
    <mergeCell ref="A1:H1"/>
  </mergeCells>
  <conditionalFormatting sqref="C7:H23">
    <cfRule type="expression" dxfId="9" priority="1">
      <formula>C7&gt;C$5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761"/>
  <sheetViews>
    <sheetView workbookViewId="0">
      <selection sqref="A1:M1"/>
    </sheetView>
  </sheetViews>
  <sheetFormatPr defaultColWidth="14.44140625" defaultRowHeight="15.75" customHeight="1"/>
  <cols>
    <col min="1" max="1" width="14.44140625" customWidth="1"/>
    <col min="2" max="2" width="42.5546875" customWidth="1"/>
    <col min="3" max="13" width="11.5546875" customWidth="1"/>
  </cols>
  <sheetData>
    <row r="1" spans="1:13" ht="17.399999999999999">
      <c r="A1" s="44" t="str">
        <f ca="1">CONCATENATE("Attendance Upto ",TEXT(DATE(2017,MONTH(NOW())-1,1),"mmmm")," 2018")</f>
        <v>Attendance Upto January 2018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ht="79.2">
      <c r="A2" s="41" t="s">
        <v>72</v>
      </c>
      <c r="B2" s="20"/>
      <c r="C2" s="2" t="s">
        <v>73</v>
      </c>
      <c r="D2" s="2" t="s">
        <v>74</v>
      </c>
      <c r="E2" s="2" t="s">
        <v>74</v>
      </c>
      <c r="F2" s="2" t="s">
        <v>75</v>
      </c>
      <c r="G2" s="2" t="s">
        <v>76</v>
      </c>
      <c r="H2" s="2" t="s">
        <v>77</v>
      </c>
      <c r="I2" s="2" t="s">
        <v>77</v>
      </c>
      <c r="J2" s="2" t="s">
        <v>78</v>
      </c>
      <c r="K2" s="2" t="s">
        <v>79</v>
      </c>
      <c r="L2" s="2" t="s">
        <v>80</v>
      </c>
      <c r="M2" s="2"/>
    </row>
    <row r="3" spans="1:13" ht="17.399999999999999">
      <c r="A3" s="42"/>
      <c r="B3" s="4" t="s">
        <v>9</v>
      </c>
      <c r="C3" s="5" t="s">
        <v>81</v>
      </c>
      <c r="D3" s="5" t="s">
        <v>81</v>
      </c>
      <c r="E3" s="5" t="s">
        <v>82</v>
      </c>
      <c r="F3" s="5"/>
      <c r="G3" s="5" t="s">
        <v>82</v>
      </c>
      <c r="H3" s="5" t="s">
        <v>82</v>
      </c>
      <c r="I3" s="5" t="s">
        <v>83</v>
      </c>
      <c r="J3" s="5"/>
      <c r="K3" s="5" t="s">
        <v>84</v>
      </c>
      <c r="L3" s="5" t="s">
        <v>84</v>
      </c>
      <c r="M3" s="5"/>
    </row>
    <row r="4" spans="1:13" ht="34.799999999999997">
      <c r="A4" s="42"/>
      <c r="B4" s="6" t="s">
        <v>14</v>
      </c>
      <c r="C4" s="8" t="str">
        <f ca="1">IFERROR(__xludf.DUMMYFUNCTION("IMPORTRANGE(""19uEflCNMyd8mI8EoMrzM13W1oGlwpdDbeI2dSg4omNI"",""SEM2!B4:C4"")"),"28")</f>
        <v>28</v>
      </c>
      <c r="D4" s="7">
        <v>15</v>
      </c>
      <c r="E4" s="8" t="str">
        <f ca="1">IFERROR(__xludf.DUMMYFUNCTION("ImportRange(""1oUqJHR3br7Xdz3Oh2eaCuZvV3CuWnXfIEErdflme6Vc"",""SEM2!m4"")"),"8")</f>
        <v>8</v>
      </c>
      <c r="F4" s="7">
        <f t="shared" ref="F4:F5" ca="1" si="0">D4+E4</f>
        <v>23</v>
      </c>
      <c r="G4" s="8" t="str">
        <f ca="1">IFERROR(__xludf.DUMMYFUNCTION("ImportRange(""1oUqJHR3br7Xdz3Oh2eaCuZvV3CuWnXfIEErdflme6Vc"",""SEM2!n4:o4"")"),"#VALUE!")</f>
        <v>#VALUE!</v>
      </c>
      <c r="H4" s="7">
        <v>11</v>
      </c>
      <c r="I4" s="7" t="str">
        <f ca="1">IFERROR(__xludf.DUMMYFUNCTION("IMPORTRANGE(""11PF-x3FcfnW34o-wCgHGaZiG9qPetFatepPfH6yURdc"",""sem2!R4"")"),"12")</f>
        <v>12</v>
      </c>
      <c r="J4" s="7">
        <f t="shared" ref="J4:J5" ca="1" si="1">H4+I4</f>
        <v>23</v>
      </c>
      <c r="K4" s="21" t="str">
        <f ca="1">IFERROR(__xludf.DUMMYFUNCTION("IMPORTRANGE(""1vexMb6Q7yWtFbCG3qtFokfxxtwWz-a3wGhRl3T7XfhE"",""sem2!R4:S4"")"),"#REF!")</f>
        <v>#REF!</v>
      </c>
      <c r="L4" s="7" t="e">
        <v>#REF!</v>
      </c>
      <c r="M4" s="7"/>
    </row>
    <row r="5" spans="1:13" ht="34.799999999999997">
      <c r="A5" s="43"/>
      <c r="B5" s="9" t="s">
        <v>15</v>
      </c>
      <c r="C5" s="11">
        <f t="shared" ref="C5:E5" ca="1" si="2">FLOOR(C4/4,1)</f>
        <v>7</v>
      </c>
      <c r="D5" s="10">
        <f t="shared" si="2"/>
        <v>3</v>
      </c>
      <c r="E5" s="10">
        <f t="shared" ca="1" si="2"/>
        <v>2</v>
      </c>
      <c r="F5" s="10">
        <f t="shared" ca="1" si="0"/>
        <v>5</v>
      </c>
      <c r="G5" s="10" t="e">
        <f t="shared" ref="G5:I5" ca="1" si="3">FLOOR(G4/4,1)</f>
        <v>#VALUE!</v>
      </c>
      <c r="H5" s="10">
        <f t="shared" si="3"/>
        <v>2</v>
      </c>
      <c r="I5" s="10">
        <f t="shared" ca="1" si="3"/>
        <v>3</v>
      </c>
      <c r="J5" s="10">
        <f t="shared" ca="1" si="1"/>
        <v>5</v>
      </c>
      <c r="K5" s="10" t="e">
        <f t="shared" ref="K5:L5" ca="1" si="4">FLOOR(K4/4,1)</f>
        <v>#VALUE!</v>
      </c>
      <c r="L5" s="10" t="e">
        <f t="shared" si="4"/>
        <v>#REF!</v>
      </c>
      <c r="M5" s="10"/>
    </row>
    <row r="6" spans="1:13" ht="17.399999999999999">
      <c r="A6" s="12" t="s">
        <v>16</v>
      </c>
      <c r="B6" s="13" t="s">
        <v>17</v>
      </c>
      <c r="C6" s="47" t="s">
        <v>199</v>
      </c>
      <c r="D6" s="48"/>
      <c r="E6" s="48"/>
      <c r="F6" s="48"/>
      <c r="G6" s="48"/>
      <c r="H6" s="48"/>
      <c r="I6" s="48"/>
      <c r="J6" s="48"/>
      <c r="K6" s="48"/>
      <c r="L6" s="48"/>
      <c r="M6" s="49"/>
    </row>
    <row r="7" spans="1:13" ht="18">
      <c r="A7" s="14">
        <v>2060</v>
      </c>
      <c r="B7" s="15" t="s">
        <v>85</v>
      </c>
      <c r="C7" s="38">
        <f ca="1">ENG!C7/ENG!C$4</f>
        <v>0.2857142857142857</v>
      </c>
      <c r="D7" s="38">
        <f>ENG!D7/ENG!D$4</f>
        <v>0.33333333333333331</v>
      </c>
      <c r="E7" s="38">
        <f ca="1">ENG!E7/ENG!E$4</f>
        <v>0.875</v>
      </c>
      <c r="F7" s="38">
        <f ca="1">ENG!F7/ENG!F$4</f>
        <v>0.52173913043478259</v>
      </c>
      <c r="G7" s="38" t="e">
        <f ca="1">ENG!G7/ENG!G$4</f>
        <v>#VALUE!</v>
      </c>
      <c r="H7" s="38">
        <f>ENG!H7/ENG!H$4</f>
        <v>0.36363636363636365</v>
      </c>
      <c r="I7" s="38">
        <f ca="1">ENG!I7/ENG!I$4</f>
        <v>1</v>
      </c>
      <c r="J7" s="38">
        <f ca="1">ENG!J7/ENG!J$4</f>
        <v>0.69565217391304346</v>
      </c>
      <c r="K7" s="38" t="e">
        <f ca="1">ENG!K7/ENG!K$4</f>
        <v>#VALUE!</v>
      </c>
      <c r="L7" s="38" t="e">
        <f>ENG!L7/ENG!L$4</f>
        <v>#REF!</v>
      </c>
      <c r="M7" s="23"/>
    </row>
    <row r="8" spans="1:13" ht="18">
      <c r="A8" s="14">
        <v>2061</v>
      </c>
      <c r="B8" s="15" t="s">
        <v>86</v>
      </c>
      <c r="C8" s="38">
        <f ca="1">ENG!C8/ENG!C$4</f>
        <v>0.2857142857142857</v>
      </c>
      <c r="D8" s="38">
        <f>ENG!D8/ENG!D$4</f>
        <v>0.26666666666666666</v>
      </c>
      <c r="E8" s="38">
        <f ca="1">ENG!E8/ENG!E$4</f>
        <v>0.375</v>
      </c>
      <c r="F8" s="38">
        <f ca="1">ENG!F8/ENG!F$4</f>
        <v>0.30434782608695654</v>
      </c>
      <c r="G8" s="38" t="e">
        <f ca="1">ENG!G8/ENG!G$4</f>
        <v>#VALUE!</v>
      </c>
      <c r="H8" s="38">
        <f>ENG!H8/ENG!H$4</f>
        <v>0.27272727272727271</v>
      </c>
      <c r="I8" s="38">
        <f ca="1">ENG!I8/ENG!I$4</f>
        <v>0.58333333333333337</v>
      </c>
      <c r="J8" s="38">
        <f ca="1">ENG!J8/ENG!J$4</f>
        <v>0.43478260869565216</v>
      </c>
      <c r="K8" s="38" t="e">
        <f ca="1">ENG!K8/ENG!K$4</f>
        <v>#VALUE!</v>
      </c>
      <c r="L8" s="38" t="e">
        <f>ENG!L8/ENG!L$4</f>
        <v>#REF!</v>
      </c>
      <c r="M8" s="18"/>
    </row>
    <row r="9" spans="1:13" ht="18">
      <c r="A9" s="14">
        <v>2062</v>
      </c>
      <c r="B9" s="15" t="s">
        <v>87</v>
      </c>
      <c r="C9" s="38">
        <f ca="1">ENG!C9/ENG!C$4</f>
        <v>0.2857142857142857</v>
      </c>
      <c r="D9" s="38">
        <f>ENG!D9/ENG!D$4</f>
        <v>0.33333333333333331</v>
      </c>
      <c r="E9" s="38">
        <f ca="1">ENG!E9/ENG!E$4</f>
        <v>0.75</v>
      </c>
      <c r="F9" s="38">
        <f ca="1">ENG!F9/ENG!F$4</f>
        <v>0.47826086956521741</v>
      </c>
      <c r="G9" s="38" t="e">
        <f ca="1">ENG!G9/ENG!G$4</f>
        <v>#VALUE!</v>
      </c>
      <c r="H9" s="38">
        <f>ENG!H9/ENG!H$4</f>
        <v>0.54545454545454541</v>
      </c>
      <c r="I9" s="38">
        <f ca="1">ENG!I9/ENG!I$4</f>
        <v>0.66666666666666663</v>
      </c>
      <c r="J9" s="38">
        <f ca="1">ENG!J9/ENG!J$4</f>
        <v>0.60869565217391308</v>
      </c>
      <c r="K9" s="38" t="e">
        <f ca="1">ENG!K9/ENG!K$4</f>
        <v>#VALUE!</v>
      </c>
      <c r="L9" s="38" t="e">
        <f>ENG!L9/ENG!L$4</f>
        <v>#REF!</v>
      </c>
      <c r="M9" s="18"/>
    </row>
    <row r="10" spans="1:13" ht="18">
      <c r="A10" s="14">
        <v>2063</v>
      </c>
      <c r="B10" s="15" t="s">
        <v>88</v>
      </c>
      <c r="C10" s="38">
        <f ca="1">ENG!C10/ENG!C$4</f>
        <v>0.35714285714285715</v>
      </c>
      <c r="D10" s="38">
        <f>ENG!D10/ENG!D$4</f>
        <v>0.4</v>
      </c>
      <c r="E10" s="38">
        <f ca="1">ENG!E10/ENG!E$4</f>
        <v>0.5</v>
      </c>
      <c r="F10" s="38">
        <f ca="1">ENG!F10/ENG!F$4</f>
        <v>0.43478260869565216</v>
      </c>
      <c r="G10" s="38" t="e">
        <f ca="1">ENG!G10/ENG!G$4</f>
        <v>#VALUE!</v>
      </c>
      <c r="H10" s="38">
        <f>ENG!H10/ENG!H$4</f>
        <v>0.45454545454545453</v>
      </c>
      <c r="I10" s="38">
        <f ca="1">ENG!I10/ENG!I$4</f>
        <v>0.91666666666666663</v>
      </c>
      <c r="J10" s="38">
        <f ca="1">ENG!J10/ENG!J$4</f>
        <v>0.69565217391304346</v>
      </c>
      <c r="K10" s="38" t="e">
        <f ca="1">ENG!K10/ENG!K$4</f>
        <v>#VALUE!</v>
      </c>
      <c r="L10" s="38" t="e">
        <f>ENG!L10/ENG!L$4</f>
        <v>#REF!</v>
      </c>
      <c r="M10" s="18"/>
    </row>
    <row r="11" spans="1:13" ht="18">
      <c r="A11" s="14">
        <v>2064</v>
      </c>
      <c r="B11" s="15" t="s">
        <v>89</v>
      </c>
      <c r="C11" s="38">
        <f ca="1">ENG!C11/ENG!C$4</f>
        <v>0.32142857142857145</v>
      </c>
      <c r="D11" s="38">
        <f>ENG!D11/ENG!D$4</f>
        <v>0.4</v>
      </c>
      <c r="E11" s="38">
        <f ca="1">ENG!E11/ENG!E$4</f>
        <v>0.625</v>
      </c>
      <c r="F11" s="38">
        <f ca="1">ENG!F11/ENG!F$4</f>
        <v>0.47826086956521741</v>
      </c>
      <c r="G11" s="38" t="e">
        <f ca="1">ENG!G11/ENG!G$4</f>
        <v>#VALUE!</v>
      </c>
      <c r="H11" s="38">
        <f>ENG!H11/ENG!H$4</f>
        <v>0.36363636363636365</v>
      </c>
      <c r="I11" s="38">
        <f ca="1">ENG!I11/ENG!I$4</f>
        <v>0.91666666666666663</v>
      </c>
      <c r="J11" s="38">
        <f ca="1">ENG!J11/ENG!J$4</f>
        <v>0.65217391304347827</v>
      </c>
      <c r="K11" s="38" t="e">
        <f ca="1">ENG!K11/ENG!K$4</f>
        <v>#VALUE!</v>
      </c>
      <c r="L11" s="38" t="e">
        <f>ENG!L11/ENG!L$4</f>
        <v>#REF!</v>
      </c>
      <c r="M11" s="18"/>
    </row>
    <row r="12" spans="1:13" ht="18">
      <c r="A12" s="14">
        <v>2065</v>
      </c>
      <c r="B12" s="15" t="s">
        <v>90</v>
      </c>
      <c r="C12" s="38">
        <f ca="1">ENG!C12/ENG!C$4</f>
        <v>0.25</v>
      </c>
      <c r="D12" s="38">
        <f>ENG!D12/ENG!D$4</f>
        <v>0.33333333333333331</v>
      </c>
      <c r="E12" s="38">
        <f ca="1">ENG!E12/ENG!E$4</f>
        <v>0.375</v>
      </c>
      <c r="F12" s="38">
        <f ca="1">ENG!F12/ENG!F$4</f>
        <v>0.34782608695652173</v>
      </c>
      <c r="G12" s="38" t="e">
        <f ca="1">ENG!G12/ENG!G$4</f>
        <v>#VALUE!</v>
      </c>
      <c r="H12" s="38">
        <f>ENG!H12/ENG!H$4</f>
        <v>0.36363636363636365</v>
      </c>
      <c r="I12" s="38">
        <f ca="1">ENG!I12/ENG!I$4</f>
        <v>0.5</v>
      </c>
      <c r="J12" s="38">
        <f ca="1">ENG!J12/ENG!J$4</f>
        <v>0.43478260869565216</v>
      </c>
      <c r="K12" s="38" t="e">
        <f ca="1">ENG!K12/ENG!K$4</f>
        <v>#VALUE!</v>
      </c>
      <c r="L12" s="38" t="e">
        <f>ENG!L12/ENG!L$4</f>
        <v>#REF!</v>
      </c>
      <c r="M12" s="18"/>
    </row>
    <row r="13" spans="1:13" ht="18">
      <c r="A13" s="14">
        <v>2066</v>
      </c>
      <c r="B13" s="15" t="s">
        <v>91</v>
      </c>
      <c r="C13" s="38">
        <f ca="1">ENG!C13/ENG!C$4</f>
        <v>0.4642857142857143</v>
      </c>
      <c r="D13" s="38">
        <f>ENG!D13/ENG!D$4</f>
        <v>0.46666666666666667</v>
      </c>
      <c r="E13" s="38">
        <f ca="1">ENG!E13/ENG!E$4</f>
        <v>0.375</v>
      </c>
      <c r="F13" s="38">
        <f ca="1">ENG!F13/ENG!F$4</f>
        <v>0.43478260869565216</v>
      </c>
      <c r="G13" s="38" t="e">
        <f ca="1">ENG!G13/ENG!G$4</f>
        <v>#VALUE!</v>
      </c>
      <c r="H13" s="38">
        <f>ENG!H13/ENG!H$4</f>
        <v>0.36363636363636365</v>
      </c>
      <c r="I13" s="38">
        <f ca="1">ENG!I13/ENG!I$4</f>
        <v>0.41666666666666669</v>
      </c>
      <c r="J13" s="38">
        <f ca="1">ENG!J13/ENG!J$4</f>
        <v>0.39130434782608697</v>
      </c>
      <c r="K13" s="38" t="e">
        <f ca="1">ENG!K13/ENG!K$4</f>
        <v>#VALUE!</v>
      </c>
      <c r="L13" s="38" t="e">
        <f>ENG!L13/ENG!L$4</f>
        <v>#REF!</v>
      </c>
      <c r="M13" s="18"/>
    </row>
    <row r="14" spans="1:13" ht="18">
      <c r="A14" s="14">
        <v>2067</v>
      </c>
      <c r="B14" s="15" t="s">
        <v>92</v>
      </c>
      <c r="C14" s="38">
        <f ca="1">ENG!C14/ENG!C$4</f>
        <v>0.75</v>
      </c>
      <c r="D14" s="38">
        <f>ENG!D14/ENG!D$4</f>
        <v>1</v>
      </c>
      <c r="E14" s="38">
        <f ca="1">ENG!E14/ENG!E$4</f>
        <v>0.875</v>
      </c>
      <c r="F14" s="38">
        <f ca="1">ENG!F14/ENG!F$4</f>
        <v>0.95652173913043481</v>
      </c>
      <c r="G14" s="38" t="e">
        <f ca="1">ENG!G14/ENG!G$4</f>
        <v>#VALUE!</v>
      </c>
      <c r="H14" s="38">
        <f>ENG!H14/ENG!H$4</f>
        <v>0.81818181818181823</v>
      </c>
      <c r="I14" s="38">
        <f ca="1">ENG!I14/ENG!I$4</f>
        <v>1</v>
      </c>
      <c r="J14" s="38">
        <f ca="1">ENG!J14/ENG!J$4</f>
        <v>0.91304347826086951</v>
      </c>
      <c r="K14" s="38" t="e">
        <f ca="1">ENG!K14/ENG!K$4</f>
        <v>#VALUE!</v>
      </c>
      <c r="L14" s="38" t="e">
        <f>ENG!L14/ENG!L$4</f>
        <v>#REF!</v>
      </c>
      <c r="M14" s="18"/>
    </row>
    <row r="15" spans="1:13" ht="18">
      <c r="A15" s="14">
        <v>2068</v>
      </c>
      <c r="B15" s="15" t="s">
        <v>93</v>
      </c>
      <c r="C15" s="38">
        <f ca="1">ENG!C15/ENG!C$4</f>
        <v>0.10714285714285714</v>
      </c>
      <c r="D15" s="38">
        <f>ENG!D15/ENG!D$4</f>
        <v>0.2</v>
      </c>
      <c r="E15" s="38">
        <f ca="1">ENG!E15/ENG!E$4</f>
        <v>0.375</v>
      </c>
      <c r="F15" s="38">
        <f ca="1">ENG!F15/ENG!F$4</f>
        <v>0.2608695652173913</v>
      </c>
      <c r="G15" s="38" t="e">
        <f ca="1">ENG!G15/ENG!G$4</f>
        <v>#VALUE!</v>
      </c>
      <c r="H15" s="38">
        <f>ENG!H15/ENG!H$4</f>
        <v>0.27272727272727271</v>
      </c>
      <c r="I15" s="38">
        <f ca="1">ENG!I15/ENG!I$4</f>
        <v>0.5</v>
      </c>
      <c r="J15" s="38">
        <f ca="1">ENG!J15/ENG!J$4</f>
        <v>0.39130434782608697</v>
      </c>
      <c r="K15" s="38" t="e">
        <f ca="1">ENG!K15/ENG!K$4</f>
        <v>#VALUE!</v>
      </c>
      <c r="L15" s="38" t="e">
        <f>ENG!L15/ENG!L$4</f>
        <v>#REF!</v>
      </c>
      <c r="M15" s="18"/>
    </row>
    <row r="16" spans="1:13" ht="18">
      <c r="A16" s="14">
        <v>2069</v>
      </c>
      <c r="B16" s="15" t="s">
        <v>94</v>
      </c>
      <c r="C16" s="38">
        <f ca="1">ENG!C16/ENG!C$4</f>
        <v>0.2857142857142857</v>
      </c>
      <c r="D16" s="38">
        <f>ENG!D16/ENG!D$4</f>
        <v>0.4</v>
      </c>
      <c r="E16" s="38">
        <f ca="1">ENG!E16/ENG!E$4</f>
        <v>0.375</v>
      </c>
      <c r="F16" s="38">
        <f ca="1">ENG!F16/ENG!F$4</f>
        <v>0.39130434782608697</v>
      </c>
      <c r="G16" s="38" t="e">
        <f ca="1">ENG!G16/ENG!G$4</f>
        <v>#VALUE!</v>
      </c>
      <c r="H16" s="38">
        <f>ENG!H16/ENG!H$4</f>
        <v>0.36363636363636365</v>
      </c>
      <c r="I16" s="38">
        <f ca="1">ENG!I16/ENG!I$4</f>
        <v>0.33333333333333331</v>
      </c>
      <c r="J16" s="38">
        <f ca="1">ENG!J16/ENG!J$4</f>
        <v>0.34782608695652173</v>
      </c>
      <c r="K16" s="38" t="e">
        <f ca="1">ENG!K16/ENG!K$4</f>
        <v>#VALUE!</v>
      </c>
      <c r="L16" s="38" t="e">
        <f>ENG!L16/ENG!L$4</f>
        <v>#REF!</v>
      </c>
      <c r="M16" s="18"/>
    </row>
    <row r="17" spans="1:13" ht="18">
      <c r="A17" s="14">
        <v>2070</v>
      </c>
      <c r="B17" s="15" t="s">
        <v>95</v>
      </c>
      <c r="C17" s="38">
        <f ca="1">ENG!C17/ENG!C$4</f>
        <v>0.25</v>
      </c>
      <c r="D17" s="38">
        <f>ENG!D17/ENG!D$4</f>
        <v>0.33333333333333331</v>
      </c>
      <c r="E17" s="38">
        <f ca="1">ENG!E17/ENG!E$4</f>
        <v>0.125</v>
      </c>
      <c r="F17" s="38">
        <f ca="1">ENG!F17/ENG!F$4</f>
        <v>0.2608695652173913</v>
      </c>
      <c r="G17" s="38" t="e">
        <f ca="1">ENG!G17/ENG!G$4</f>
        <v>#VALUE!</v>
      </c>
      <c r="H17" s="38">
        <f>ENG!H17/ENG!H$4</f>
        <v>9.0909090909090912E-2</v>
      </c>
      <c r="I17" s="38">
        <f ca="1">ENG!I17/ENG!I$4</f>
        <v>0.41666666666666669</v>
      </c>
      <c r="J17" s="38">
        <f ca="1">ENG!J17/ENG!J$4</f>
        <v>0.2608695652173913</v>
      </c>
      <c r="K17" s="38" t="e">
        <f ca="1">ENG!K17/ENG!K$4</f>
        <v>#VALUE!</v>
      </c>
      <c r="L17" s="38" t="e">
        <f>ENG!L17/ENG!L$4</f>
        <v>#REF!</v>
      </c>
      <c r="M17" s="18"/>
    </row>
    <row r="18" spans="1:13" ht="18">
      <c r="A18" s="14">
        <v>2071</v>
      </c>
      <c r="B18" s="15" t="s">
        <v>96</v>
      </c>
      <c r="C18" s="38">
        <f ca="1">ENG!C18/ENG!C$4</f>
        <v>0.21428571428571427</v>
      </c>
      <c r="D18" s="38">
        <f>ENG!D18/ENG!D$4</f>
        <v>0.26666666666666666</v>
      </c>
      <c r="E18" s="38">
        <f ca="1">ENG!E18/ENG!E$4</f>
        <v>0.5</v>
      </c>
      <c r="F18" s="38">
        <f ca="1">ENG!F18/ENG!F$4</f>
        <v>0.34782608695652173</v>
      </c>
      <c r="G18" s="38" t="e">
        <f ca="1">ENG!G18/ENG!G$4</f>
        <v>#VALUE!</v>
      </c>
      <c r="H18" s="38">
        <f>ENG!H18/ENG!H$4</f>
        <v>0.27272727272727271</v>
      </c>
      <c r="I18" s="38">
        <f ca="1">ENG!I18/ENG!I$4</f>
        <v>0.41666666666666669</v>
      </c>
      <c r="J18" s="38">
        <f ca="1">ENG!J18/ENG!J$4</f>
        <v>0.34782608695652173</v>
      </c>
      <c r="K18" s="38" t="e">
        <f ca="1">ENG!K18/ENG!K$4</f>
        <v>#VALUE!</v>
      </c>
      <c r="L18" s="38" t="e">
        <f>ENG!L18/ENG!L$4</f>
        <v>#REF!</v>
      </c>
      <c r="M18" s="18"/>
    </row>
    <row r="19" spans="1:13" ht="18">
      <c r="A19" s="14">
        <v>2072</v>
      </c>
      <c r="B19" s="15" t="s">
        <v>97</v>
      </c>
      <c r="C19" s="38">
        <f ca="1">ENG!C19/ENG!C$4</f>
        <v>0.25</v>
      </c>
      <c r="D19" s="38">
        <f>ENG!D19/ENG!D$4</f>
        <v>0.2</v>
      </c>
      <c r="E19" s="38">
        <f ca="1">ENG!E19/ENG!E$4</f>
        <v>0.5</v>
      </c>
      <c r="F19" s="38">
        <f ca="1">ENG!F19/ENG!F$4</f>
        <v>0.30434782608695654</v>
      </c>
      <c r="G19" s="38" t="e">
        <f ca="1">ENG!G19/ENG!G$4</f>
        <v>#VALUE!</v>
      </c>
      <c r="H19" s="38">
        <f>ENG!H19/ENG!H$4</f>
        <v>0.36363636363636365</v>
      </c>
      <c r="I19" s="38">
        <f ca="1">ENG!I19/ENG!I$4</f>
        <v>0.66666666666666663</v>
      </c>
      <c r="J19" s="38">
        <f ca="1">ENG!J19/ENG!J$4</f>
        <v>0.52173913043478259</v>
      </c>
      <c r="K19" s="38" t="e">
        <f ca="1">ENG!K19/ENG!K$4</f>
        <v>#VALUE!</v>
      </c>
      <c r="L19" s="38" t="e">
        <f>ENG!L19/ENG!L$4</f>
        <v>#REF!</v>
      </c>
      <c r="M19" s="18"/>
    </row>
    <row r="20" spans="1:13" ht="18">
      <c r="A20" s="14">
        <v>2073</v>
      </c>
      <c r="B20" s="15" t="s">
        <v>98</v>
      </c>
      <c r="C20" s="38">
        <f ca="1">ENG!C20/ENG!C$4</f>
        <v>0.17857142857142858</v>
      </c>
      <c r="D20" s="38">
        <f>ENG!D20/ENG!D$4</f>
        <v>6.6666666666666666E-2</v>
      </c>
      <c r="E20" s="38">
        <f ca="1">ENG!E20/ENG!E$4</f>
        <v>0.375</v>
      </c>
      <c r="F20" s="38">
        <f ca="1">ENG!F20/ENG!F$4</f>
        <v>0.17391304347826086</v>
      </c>
      <c r="G20" s="38" t="e">
        <f ca="1">ENG!G20/ENG!G$4</f>
        <v>#VALUE!</v>
      </c>
      <c r="H20" s="38">
        <f>ENG!H20/ENG!H$4</f>
        <v>9.0909090909090912E-2</v>
      </c>
      <c r="I20" s="38">
        <f ca="1">ENG!I20/ENG!I$4</f>
        <v>0.83333333333333337</v>
      </c>
      <c r="J20" s="38">
        <f ca="1">ENG!J20/ENG!J$4</f>
        <v>0.47826086956521741</v>
      </c>
      <c r="K20" s="38" t="e">
        <f ca="1">ENG!K20/ENG!K$4</f>
        <v>#VALUE!</v>
      </c>
      <c r="L20" s="38" t="e">
        <f>ENG!L20/ENG!L$4</f>
        <v>#REF!</v>
      </c>
      <c r="M20" s="18"/>
    </row>
    <row r="21" spans="1:13" ht="18">
      <c r="A21" s="14">
        <v>2074</v>
      </c>
      <c r="B21" s="15" t="s">
        <v>99</v>
      </c>
      <c r="C21" s="38">
        <f ca="1">ENG!C21/ENG!C$4</f>
        <v>0.21428571428571427</v>
      </c>
      <c r="D21" s="38">
        <f>ENG!D21/ENG!D$4</f>
        <v>0.2</v>
      </c>
      <c r="E21" s="38">
        <f ca="1">ENG!E21/ENG!E$4</f>
        <v>0</v>
      </c>
      <c r="F21" s="38">
        <f ca="1">ENG!F21/ENG!F$4</f>
        <v>0.13043478260869565</v>
      </c>
      <c r="G21" s="38" t="e">
        <f ca="1">ENG!G21/ENG!G$4</f>
        <v>#VALUE!</v>
      </c>
      <c r="H21" s="38">
        <f>ENG!H21/ENG!H$4</f>
        <v>0</v>
      </c>
      <c r="I21" s="38">
        <f ca="1">ENG!I21/ENG!I$4</f>
        <v>0.33333333333333331</v>
      </c>
      <c r="J21" s="38">
        <f ca="1">ENG!J21/ENG!J$4</f>
        <v>0.17391304347826086</v>
      </c>
      <c r="K21" s="38" t="e">
        <f ca="1">ENG!K21/ENG!K$4</f>
        <v>#VALUE!</v>
      </c>
      <c r="L21" s="38" t="e">
        <f>ENG!L21/ENG!L$4</f>
        <v>#REF!</v>
      </c>
      <c r="M21" s="18"/>
    </row>
    <row r="22" spans="1:13" ht="18">
      <c r="A22" s="14">
        <v>2075</v>
      </c>
      <c r="B22" s="15" t="s">
        <v>100</v>
      </c>
      <c r="C22" s="38">
        <f ca="1">ENG!C22/ENG!C$4</f>
        <v>0.21428571428571427</v>
      </c>
      <c r="D22" s="38">
        <f>ENG!D22/ENG!D$4</f>
        <v>0.33333333333333331</v>
      </c>
      <c r="E22" s="38">
        <f ca="1">ENG!E22/ENG!E$4</f>
        <v>0.25</v>
      </c>
      <c r="F22" s="38">
        <f ca="1">ENG!F22/ENG!F$4</f>
        <v>0.30434782608695654</v>
      </c>
      <c r="G22" s="38" t="e">
        <f ca="1">ENG!G22/ENG!G$4</f>
        <v>#VALUE!</v>
      </c>
      <c r="H22" s="38">
        <f>ENG!H22/ENG!H$4</f>
        <v>0.18181818181818182</v>
      </c>
      <c r="I22" s="38">
        <f ca="1">ENG!I22/ENG!I$4</f>
        <v>0.25</v>
      </c>
      <c r="J22" s="38">
        <f ca="1">ENG!J22/ENG!J$4</f>
        <v>0.21739130434782608</v>
      </c>
      <c r="K22" s="38" t="e">
        <f ca="1">ENG!K22/ENG!K$4</f>
        <v>#VALUE!</v>
      </c>
      <c r="L22" s="38" t="e">
        <f>ENG!L22/ENG!L$4</f>
        <v>#REF!</v>
      </c>
      <c r="M22" s="18"/>
    </row>
    <row r="23" spans="1:13" ht="18">
      <c r="A23" s="14">
        <v>2076</v>
      </c>
      <c r="B23" s="15" t="s">
        <v>101</v>
      </c>
      <c r="C23" s="38">
        <f ca="1">ENG!C23/ENG!C$4</f>
        <v>0.14285714285714285</v>
      </c>
      <c r="D23" s="38">
        <f>ENG!D23/ENG!D$4</f>
        <v>0.2</v>
      </c>
      <c r="E23" s="38">
        <f ca="1">ENG!E23/ENG!E$4</f>
        <v>0.375</v>
      </c>
      <c r="F23" s="38">
        <f ca="1">ENG!F23/ENG!F$4</f>
        <v>0.2608695652173913</v>
      </c>
      <c r="G23" s="38" t="e">
        <f ca="1">ENG!G23/ENG!G$4</f>
        <v>#VALUE!</v>
      </c>
      <c r="H23" s="38">
        <f>ENG!H23/ENG!H$4</f>
        <v>0.36363636363636365</v>
      </c>
      <c r="I23" s="38">
        <f ca="1">ENG!I23/ENG!I$4</f>
        <v>0.41666666666666669</v>
      </c>
      <c r="J23" s="38">
        <f ca="1">ENG!J23/ENG!J$4</f>
        <v>0.39130434782608697</v>
      </c>
      <c r="K23" s="38" t="e">
        <f ca="1">ENG!K23/ENG!K$4</f>
        <v>#VALUE!</v>
      </c>
      <c r="L23" s="38" t="e">
        <f>ENG!L23/ENG!L$4</f>
        <v>#REF!</v>
      </c>
      <c r="M23" s="18"/>
    </row>
    <row r="24" spans="1:13" ht="18">
      <c r="A24" s="14">
        <v>2077</v>
      </c>
      <c r="B24" s="15" t="s">
        <v>102</v>
      </c>
      <c r="C24" s="38">
        <f ca="1">ENG!C24/ENG!C$4</f>
        <v>0.2857142857142857</v>
      </c>
      <c r="D24" s="38">
        <f>ENG!D24/ENG!D$4</f>
        <v>0.4</v>
      </c>
      <c r="E24" s="38">
        <f ca="1">ENG!E24/ENG!E$4</f>
        <v>0.375</v>
      </c>
      <c r="F24" s="38">
        <f ca="1">ENG!F24/ENG!F$4</f>
        <v>0.39130434782608697</v>
      </c>
      <c r="G24" s="38" t="e">
        <f ca="1">ENG!G24/ENG!G$4</f>
        <v>#VALUE!</v>
      </c>
      <c r="H24" s="38">
        <f>ENG!H24/ENG!H$4</f>
        <v>0.54545454545454541</v>
      </c>
      <c r="I24" s="38">
        <f ca="1">ENG!I24/ENG!I$4</f>
        <v>0.5</v>
      </c>
      <c r="J24" s="38">
        <f ca="1">ENG!J24/ENG!J$4</f>
        <v>0.52173913043478259</v>
      </c>
      <c r="K24" s="38" t="e">
        <f ca="1">ENG!K24/ENG!K$4</f>
        <v>#VALUE!</v>
      </c>
      <c r="L24" s="38" t="e">
        <f>ENG!L24/ENG!L$4</f>
        <v>#REF!</v>
      </c>
      <c r="M24" s="18"/>
    </row>
    <row r="25" spans="1:13" ht="17.399999999999999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3" ht="17.399999999999999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spans="1:13" ht="17.399999999999999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3" ht="17.399999999999999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17.399999999999999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ht="17.399999999999999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3" ht="17.399999999999999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3" ht="17.399999999999999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3" ht="17.399999999999999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1:13" ht="17.399999999999999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5" spans="1:13" ht="17.399999999999999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1:13" ht="17.399999999999999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1:13" ht="17.399999999999999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1:13" ht="17.399999999999999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1:13" ht="17.399999999999999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1:13" ht="17.399999999999999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ht="17.399999999999999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1:13" ht="17.399999999999999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1:13" ht="17.399999999999999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1:13" ht="17.399999999999999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1:13" ht="17.399999999999999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1:13" ht="17.399999999999999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1:13" ht="17.399999999999999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1:13" ht="17.399999999999999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</row>
    <row r="49" spans="1:1" ht="13.2">
      <c r="A49" s="19"/>
    </row>
    <row r="50" spans="1:1" ht="13.2">
      <c r="A50" s="19"/>
    </row>
    <row r="51" spans="1:1" ht="13.2">
      <c r="A51" s="19"/>
    </row>
    <row r="52" spans="1:1" ht="13.2">
      <c r="A52" s="19"/>
    </row>
    <row r="53" spans="1:1" ht="13.2">
      <c r="A53" s="19"/>
    </row>
    <row r="54" spans="1:1" ht="13.2">
      <c r="A54" s="19"/>
    </row>
    <row r="55" spans="1:1" ht="13.2">
      <c r="A55" s="19"/>
    </row>
    <row r="56" spans="1:1" ht="13.2">
      <c r="A56" s="19"/>
    </row>
    <row r="57" spans="1:1" ht="13.2">
      <c r="A57" s="19"/>
    </row>
    <row r="58" spans="1:1" ht="13.2">
      <c r="A58" s="19"/>
    </row>
    <row r="59" spans="1:1" ht="13.2">
      <c r="A59" s="19"/>
    </row>
    <row r="60" spans="1:1" ht="13.2">
      <c r="A60" s="19"/>
    </row>
    <row r="61" spans="1:1" ht="13.2">
      <c r="A61" s="19"/>
    </row>
    <row r="62" spans="1:1" ht="13.2">
      <c r="A62" s="19"/>
    </row>
    <row r="63" spans="1:1" ht="13.2">
      <c r="A63" s="19"/>
    </row>
    <row r="64" spans="1:1" ht="13.2">
      <c r="A64" s="19"/>
    </row>
    <row r="65" spans="1:1" ht="13.2">
      <c r="A65" s="19"/>
    </row>
    <row r="66" spans="1:1" ht="13.2">
      <c r="A66" s="19"/>
    </row>
    <row r="67" spans="1:1" ht="13.2">
      <c r="A67" s="19"/>
    </row>
    <row r="68" spans="1:1" ht="13.2">
      <c r="A68" s="19"/>
    </row>
    <row r="69" spans="1:1" ht="13.2">
      <c r="A69" s="19"/>
    </row>
    <row r="70" spans="1:1" ht="13.2">
      <c r="A70" s="19"/>
    </row>
    <row r="71" spans="1:1" ht="13.2">
      <c r="A71" s="19"/>
    </row>
    <row r="72" spans="1:1" ht="13.2">
      <c r="A72" s="19"/>
    </row>
    <row r="73" spans="1:1" ht="13.2">
      <c r="A73" s="19"/>
    </row>
    <row r="74" spans="1:1" ht="13.2">
      <c r="A74" s="19"/>
    </row>
    <row r="75" spans="1:1" ht="13.2">
      <c r="A75" s="19"/>
    </row>
    <row r="76" spans="1:1" ht="13.2">
      <c r="A76" s="19"/>
    </row>
    <row r="77" spans="1:1" ht="13.2">
      <c r="A77" s="19"/>
    </row>
    <row r="78" spans="1:1" ht="13.2">
      <c r="A78" s="19"/>
    </row>
    <row r="79" spans="1:1" ht="13.2">
      <c r="A79" s="19"/>
    </row>
    <row r="80" spans="1:1" ht="13.2">
      <c r="A80" s="19"/>
    </row>
    <row r="81" spans="1:1" ht="13.2">
      <c r="A81" s="19"/>
    </row>
    <row r="82" spans="1:1" ht="13.2">
      <c r="A82" s="19"/>
    </row>
    <row r="83" spans="1:1" ht="13.2">
      <c r="A83" s="19"/>
    </row>
    <row r="84" spans="1:1" ht="13.2">
      <c r="A84" s="19"/>
    </row>
    <row r="85" spans="1:1" ht="13.2">
      <c r="A85" s="19"/>
    </row>
    <row r="86" spans="1:1" ht="13.2">
      <c r="A86" s="19"/>
    </row>
    <row r="87" spans="1:1" ht="13.2">
      <c r="A87" s="19"/>
    </row>
    <row r="88" spans="1:1" ht="13.2">
      <c r="A88" s="19"/>
    </row>
    <row r="89" spans="1:1" ht="13.2">
      <c r="A89" s="19"/>
    </row>
    <row r="90" spans="1:1" ht="13.2">
      <c r="A90" s="19"/>
    </row>
    <row r="91" spans="1:1" ht="13.2">
      <c r="A91" s="19"/>
    </row>
    <row r="92" spans="1:1" ht="13.2">
      <c r="A92" s="19"/>
    </row>
    <row r="93" spans="1:1" ht="13.2">
      <c r="A93" s="19"/>
    </row>
    <row r="94" spans="1:1" ht="13.2">
      <c r="A94" s="19"/>
    </row>
    <row r="95" spans="1:1" ht="13.2">
      <c r="A95" s="19"/>
    </row>
    <row r="96" spans="1:1" ht="13.2">
      <c r="A96" s="19"/>
    </row>
    <row r="97" spans="1:1" ht="13.2">
      <c r="A97" s="19"/>
    </row>
    <row r="98" spans="1:1" ht="13.2">
      <c r="A98" s="19"/>
    </row>
    <row r="99" spans="1:1" ht="13.2">
      <c r="A99" s="19"/>
    </row>
    <row r="100" spans="1:1" ht="13.2">
      <c r="A100" s="19"/>
    </row>
    <row r="101" spans="1:1" ht="13.2">
      <c r="A101" s="19"/>
    </row>
    <row r="102" spans="1:1" ht="13.2">
      <c r="A102" s="19"/>
    </row>
    <row r="103" spans="1:1" ht="13.2">
      <c r="A103" s="19"/>
    </row>
    <row r="104" spans="1:1" ht="13.2">
      <c r="A104" s="19"/>
    </row>
    <row r="105" spans="1:1" ht="13.2">
      <c r="A105" s="19"/>
    </row>
    <row r="106" spans="1:1" ht="13.2">
      <c r="A106" s="19"/>
    </row>
    <row r="107" spans="1:1" ht="13.2">
      <c r="A107" s="19"/>
    </row>
    <row r="108" spans="1:1" ht="13.2">
      <c r="A108" s="19"/>
    </row>
    <row r="109" spans="1:1" ht="13.2">
      <c r="A109" s="19"/>
    </row>
    <row r="110" spans="1:1" ht="13.2">
      <c r="A110" s="19"/>
    </row>
    <row r="111" spans="1:1" ht="13.2">
      <c r="A111" s="19"/>
    </row>
    <row r="112" spans="1:1" ht="13.2">
      <c r="A112" s="19"/>
    </row>
    <row r="113" spans="1:1" ht="13.2">
      <c r="A113" s="19"/>
    </row>
    <row r="114" spans="1:1" ht="13.2">
      <c r="A114" s="19"/>
    </row>
    <row r="115" spans="1:1" ht="13.2">
      <c r="A115" s="19"/>
    </row>
    <row r="116" spans="1:1" ht="13.2">
      <c r="A116" s="19"/>
    </row>
    <row r="117" spans="1:1" ht="13.2">
      <c r="A117" s="19"/>
    </row>
    <row r="118" spans="1:1" ht="13.2">
      <c r="A118" s="19"/>
    </row>
    <row r="119" spans="1:1" ht="13.2">
      <c r="A119" s="19"/>
    </row>
    <row r="120" spans="1:1" ht="13.2">
      <c r="A120" s="19"/>
    </row>
    <row r="121" spans="1:1" ht="13.2">
      <c r="A121" s="19"/>
    </row>
    <row r="122" spans="1:1" ht="13.2">
      <c r="A122" s="19"/>
    </row>
    <row r="123" spans="1:1" ht="13.2">
      <c r="A123" s="19"/>
    </row>
    <row r="124" spans="1:1" ht="13.2">
      <c r="A124" s="19"/>
    </row>
    <row r="125" spans="1:1" ht="13.2">
      <c r="A125" s="19"/>
    </row>
    <row r="126" spans="1:1" ht="13.2">
      <c r="A126" s="19"/>
    </row>
    <row r="127" spans="1:1" ht="13.2">
      <c r="A127" s="19"/>
    </row>
    <row r="128" spans="1:1" ht="13.2">
      <c r="A128" s="19"/>
    </row>
    <row r="129" spans="1:1" ht="13.2">
      <c r="A129" s="19"/>
    </row>
    <row r="130" spans="1:1" ht="13.2">
      <c r="A130" s="19"/>
    </row>
    <row r="131" spans="1:1" ht="13.2">
      <c r="A131" s="19"/>
    </row>
    <row r="132" spans="1:1" ht="13.2">
      <c r="A132" s="19"/>
    </row>
    <row r="133" spans="1:1" ht="13.2">
      <c r="A133" s="19"/>
    </row>
    <row r="134" spans="1:1" ht="13.2">
      <c r="A134" s="19"/>
    </row>
    <row r="135" spans="1:1" ht="13.2">
      <c r="A135" s="19"/>
    </row>
    <row r="136" spans="1:1" ht="13.2">
      <c r="A136" s="19"/>
    </row>
    <row r="137" spans="1:1" ht="13.2">
      <c r="A137" s="19"/>
    </row>
    <row r="138" spans="1:1" ht="13.2">
      <c r="A138" s="19"/>
    </row>
    <row r="139" spans="1:1" ht="13.2">
      <c r="A139" s="19"/>
    </row>
    <row r="140" spans="1:1" ht="13.2">
      <c r="A140" s="19"/>
    </row>
    <row r="141" spans="1:1" ht="13.2">
      <c r="A141" s="19"/>
    </row>
    <row r="142" spans="1:1" ht="13.2">
      <c r="A142" s="19"/>
    </row>
    <row r="143" spans="1:1" ht="13.2">
      <c r="A143" s="19"/>
    </row>
    <row r="144" spans="1:1" ht="13.2">
      <c r="A144" s="19"/>
    </row>
    <row r="145" spans="1:1" ht="13.2">
      <c r="A145" s="19"/>
    </row>
    <row r="146" spans="1:1" ht="13.2">
      <c r="A146" s="19"/>
    </row>
    <row r="147" spans="1:1" ht="13.2">
      <c r="A147" s="19"/>
    </row>
    <row r="148" spans="1:1" ht="13.2">
      <c r="A148" s="19"/>
    </row>
    <row r="149" spans="1:1" ht="13.2">
      <c r="A149" s="19"/>
    </row>
    <row r="150" spans="1:1" ht="13.2">
      <c r="A150" s="19"/>
    </row>
    <row r="151" spans="1:1" ht="13.2">
      <c r="A151" s="19"/>
    </row>
    <row r="152" spans="1:1" ht="13.2">
      <c r="A152" s="19"/>
    </row>
    <row r="153" spans="1:1" ht="13.2">
      <c r="A153" s="19"/>
    </row>
    <row r="154" spans="1:1" ht="13.2">
      <c r="A154" s="19"/>
    </row>
    <row r="155" spans="1:1" ht="13.2">
      <c r="A155" s="19"/>
    </row>
    <row r="156" spans="1:1" ht="13.2">
      <c r="A156" s="19"/>
    </row>
    <row r="157" spans="1:1" ht="13.2">
      <c r="A157" s="19"/>
    </row>
    <row r="158" spans="1:1" ht="13.2">
      <c r="A158" s="19"/>
    </row>
    <row r="159" spans="1:1" ht="13.2">
      <c r="A159" s="19"/>
    </row>
    <row r="160" spans="1:1" ht="13.2">
      <c r="A160" s="19"/>
    </row>
    <row r="161" spans="1:1" ht="13.2">
      <c r="A161" s="19"/>
    </row>
    <row r="162" spans="1:1" ht="13.2">
      <c r="A162" s="19"/>
    </row>
    <row r="163" spans="1:1" ht="13.2">
      <c r="A163" s="19"/>
    </row>
    <row r="164" spans="1:1" ht="13.2">
      <c r="A164" s="19"/>
    </row>
    <row r="165" spans="1:1" ht="13.2">
      <c r="A165" s="19"/>
    </row>
    <row r="166" spans="1:1" ht="13.2">
      <c r="A166" s="19"/>
    </row>
    <row r="167" spans="1:1" ht="13.2">
      <c r="A167" s="19"/>
    </row>
    <row r="168" spans="1:1" ht="13.2">
      <c r="A168" s="19"/>
    </row>
    <row r="169" spans="1:1" ht="13.2">
      <c r="A169" s="19"/>
    </row>
    <row r="170" spans="1:1" ht="13.2">
      <c r="A170" s="19"/>
    </row>
    <row r="171" spans="1:1" ht="13.2">
      <c r="A171" s="19"/>
    </row>
    <row r="172" spans="1:1" ht="13.2">
      <c r="A172" s="19"/>
    </row>
    <row r="173" spans="1:1" ht="13.2">
      <c r="A173" s="19"/>
    </row>
    <row r="174" spans="1:1" ht="13.2">
      <c r="A174" s="19"/>
    </row>
    <row r="175" spans="1:1" ht="13.2">
      <c r="A175" s="19"/>
    </row>
    <row r="176" spans="1:1" ht="13.2">
      <c r="A176" s="19"/>
    </row>
    <row r="177" spans="1:1" ht="13.2">
      <c r="A177" s="19"/>
    </row>
    <row r="178" spans="1:1" ht="13.2">
      <c r="A178" s="19"/>
    </row>
    <row r="179" spans="1:1" ht="13.2">
      <c r="A179" s="19"/>
    </row>
    <row r="180" spans="1:1" ht="13.2">
      <c r="A180" s="19"/>
    </row>
    <row r="181" spans="1:1" ht="13.2">
      <c r="A181" s="19"/>
    </row>
    <row r="182" spans="1:1" ht="13.2">
      <c r="A182" s="19"/>
    </row>
    <row r="183" spans="1:1" ht="13.2">
      <c r="A183" s="19"/>
    </row>
    <row r="184" spans="1:1" ht="13.2">
      <c r="A184" s="19"/>
    </row>
    <row r="185" spans="1:1" ht="13.2">
      <c r="A185" s="19"/>
    </row>
    <row r="186" spans="1:1" ht="13.2">
      <c r="A186" s="19"/>
    </row>
    <row r="187" spans="1:1" ht="13.2">
      <c r="A187" s="19"/>
    </row>
    <row r="188" spans="1:1" ht="13.2">
      <c r="A188" s="19"/>
    </row>
    <row r="189" spans="1:1" ht="13.2">
      <c r="A189" s="19"/>
    </row>
    <row r="190" spans="1:1" ht="13.2">
      <c r="A190" s="19"/>
    </row>
    <row r="191" spans="1:1" ht="13.2">
      <c r="A191" s="19"/>
    </row>
    <row r="192" spans="1:1" ht="13.2">
      <c r="A192" s="19"/>
    </row>
    <row r="193" spans="1:1" ht="13.2">
      <c r="A193" s="19"/>
    </row>
    <row r="194" spans="1:1" ht="13.2">
      <c r="A194" s="19"/>
    </row>
    <row r="195" spans="1:1" ht="13.2">
      <c r="A195" s="19"/>
    </row>
    <row r="196" spans="1:1" ht="13.2">
      <c r="A196" s="19"/>
    </row>
    <row r="197" spans="1:1" ht="13.2">
      <c r="A197" s="19"/>
    </row>
    <row r="198" spans="1:1" ht="13.2">
      <c r="A198" s="19"/>
    </row>
    <row r="199" spans="1:1" ht="13.2">
      <c r="A199" s="19"/>
    </row>
    <row r="200" spans="1:1" ht="13.2">
      <c r="A200" s="19"/>
    </row>
    <row r="201" spans="1:1" ht="13.2">
      <c r="A201" s="19"/>
    </row>
    <row r="202" spans="1:1" ht="13.2">
      <c r="A202" s="19"/>
    </row>
    <row r="203" spans="1:1" ht="13.2">
      <c r="A203" s="19"/>
    </row>
    <row r="204" spans="1:1" ht="13.2">
      <c r="A204" s="19"/>
    </row>
    <row r="205" spans="1:1" ht="13.2">
      <c r="A205" s="19"/>
    </row>
    <row r="206" spans="1:1" ht="13.2">
      <c r="A206" s="19"/>
    </row>
    <row r="207" spans="1:1" ht="13.2">
      <c r="A207" s="19"/>
    </row>
    <row r="208" spans="1:1" ht="13.2">
      <c r="A208" s="19"/>
    </row>
    <row r="209" spans="1:1" ht="13.2">
      <c r="A209" s="19"/>
    </row>
    <row r="210" spans="1:1" ht="13.2">
      <c r="A210" s="19"/>
    </row>
    <row r="211" spans="1:1" ht="13.2">
      <c r="A211" s="19"/>
    </row>
    <row r="212" spans="1:1" ht="13.2">
      <c r="A212" s="19"/>
    </row>
    <row r="213" spans="1:1" ht="13.2">
      <c r="A213" s="19"/>
    </row>
    <row r="214" spans="1:1" ht="13.2">
      <c r="A214" s="19"/>
    </row>
    <row r="215" spans="1:1" ht="13.2">
      <c r="A215" s="19"/>
    </row>
    <row r="216" spans="1:1" ht="13.2">
      <c r="A216" s="19"/>
    </row>
    <row r="217" spans="1:1" ht="13.2">
      <c r="A217" s="19"/>
    </row>
    <row r="218" spans="1:1" ht="13.2">
      <c r="A218" s="19"/>
    </row>
    <row r="219" spans="1:1" ht="13.2">
      <c r="A219" s="19"/>
    </row>
    <row r="220" spans="1:1" ht="13.2">
      <c r="A220" s="19"/>
    </row>
    <row r="221" spans="1:1" ht="13.2">
      <c r="A221" s="19"/>
    </row>
    <row r="222" spans="1:1" ht="13.2">
      <c r="A222" s="19"/>
    </row>
    <row r="223" spans="1:1" ht="13.2">
      <c r="A223" s="19"/>
    </row>
    <row r="224" spans="1:1" ht="13.2">
      <c r="A224" s="19"/>
    </row>
    <row r="225" spans="1:1" ht="13.2">
      <c r="A225" s="19"/>
    </row>
    <row r="226" spans="1:1" ht="13.2">
      <c r="A226" s="19"/>
    </row>
    <row r="227" spans="1:1" ht="13.2">
      <c r="A227" s="19"/>
    </row>
    <row r="228" spans="1:1" ht="13.2">
      <c r="A228" s="19"/>
    </row>
    <row r="229" spans="1:1" ht="13.2">
      <c r="A229" s="19"/>
    </row>
    <row r="230" spans="1:1" ht="13.2">
      <c r="A230" s="19"/>
    </row>
    <row r="231" spans="1:1" ht="13.2">
      <c r="A231" s="19"/>
    </row>
    <row r="232" spans="1:1" ht="13.2">
      <c r="A232" s="19"/>
    </row>
    <row r="233" spans="1:1" ht="13.2">
      <c r="A233" s="19"/>
    </row>
    <row r="234" spans="1:1" ht="13.2">
      <c r="A234" s="19"/>
    </row>
    <row r="235" spans="1:1" ht="13.2">
      <c r="A235" s="19"/>
    </row>
    <row r="236" spans="1:1" ht="13.2">
      <c r="A236" s="19"/>
    </row>
    <row r="237" spans="1:1" ht="13.2">
      <c r="A237" s="19"/>
    </row>
    <row r="238" spans="1:1" ht="13.2">
      <c r="A238" s="19"/>
    </row>
    <row r="239" spans="1:1" ht="13.2">
      <c r="A239" s="19"/>
    </row>
    <row r="240" spans="1:1" ht="13.2">
      <c r="A240" s="19"/>
    </row>
    <row r="241" spans="1:1" ht="13.2">
      <c r="A241" s="19"/>
    </row>
    <row r="242" spans="1:1" ht="13.2">
      <c r="A242" s="19"/>
    </row>
    <row r="243" spans="1:1" ht="13.2">
      <c r="A243" s="19"/>
    </row>
    <row r="244" spans="1:1" ht="13.2">
      <c r="A244" s="19"/>
    </row>
    <row r="245" spans="1:1" ht="13.2">
      <c r="A245" s="19"/>
    </row>
    <row r="246" spans="1:1" ht="13.2">
      <c r="A246" s="19"/>
    </row>
    <row r="247" spans="1:1" ht="13.2">
      <c r="A247" s="19"/>
    </row>
    <row r="248" spans="1:1" ht="13.2">
      <c r="A248" s="19"/>
    </row>
    <row r="249" spans="1:1" ht="13.2">
      <c r="A249" s="19"/>
    </row>
    <row r="250" spans="1:1" ht="13.2">
      <c r="A250" s="19"/>
    </row>
    <row r="251" spans="1:1" ht="13.2">
      <c r="A251" s="19"/>
    </row>
    <row r="252" spans="1:1" ht="13.2">
      <c r="A252" s="19"/>
    </row>
    <row r="253" spans="1:1" ht="13.2">
      <c r="A253" s="19"/>
    </row>
    <row r="254" spans="1:1" ht="13.2">
      <c r="A254" s="19"/>
    </row>
    <row r="255" spans="1:1" ht="13.2">
      <c r="A255" s="19"/>
    </row>
    <row r="256" spans="1:1" ht="13.2">
      <c r="A256" s="19"/>
    </row>
    <row r="257" spans="1:1" ht="13.2">
      <c r="A257" s="19"/>
    </row>
    <row r="258" spans="1:1" ht="13.2">
      <c r="A258" s="19"/>
    </row>
    <row r="259" spans="1:1" ht="13.2">
      <c r="A259" s="19"/>
    </row>
    <row r="260" spans="1:1" ht="13.2">
      <c r="A260" s="19"/>
    </row>
    <row r="261" spans="1:1" ht="13.2">
      <c r="A261" s="19"/>
    </row>
    <row r="262" spans="1:1" ht="13.2">
      <c r="A262" s="19"/>
    </row>
    <row r="263" spans="1:1" ht="13.2">
      <c r="A263" s="19"/>
    </row>
    <row r="264" spans="1:1" ht="13.2">
      <c r="A264" s="19"/>
    </row>
    <row r="265" spans="1:1" ht="13.2">
      <c r="A265" s="19"/>
    </row>
    <row r="266" spans="1:1" ht="13.2">
      <c r="A266" s="19"/>
    </row>
    <row r="267" spans="1:1" ht="13.2">
      <c r="A267" s="19"/>
    </row>
    <row r="268" spans="1:1" ht="13.2">
      <c r="A268" s="19"/>
    </row>
    <row r="269" spans="1:1" ht="13.2">
      <c r="A269" s="19"/>
    </row>
    <row r="270" spans="1:1" ht="13.2">
      <c r="A270" s="19"/>
    </row>
    <row r="271" spans="1:1" ht="13.2">
      <c r="A271" s="19"/>
    </row>
    <row r="272" spans="1:1" ht="13.2">
      <c r="A272" s="19"/>
    </row>
    <row r="273" spans="1:1" ht="13.2">
      <c r="A273" s="19"/>
    </row>
    <row r="274" spans="1:1" ht="13.2">
      <c r="A274" s="19"/>
    </row>
    <row r="275" spans="1:1" ht="13.2">
      <c r="A275" s="19"/>
    </row>
    <row r="276" spans="1:1" ht="13.2">
      <c r="A276" s="19"/>
    </row>
    <row r="277" spans="1:1" ht="13.2">
      <c r="A277" s="19"/>
    </row>
    <row r="278" spans="1:1" ht="13.2">
      <c r="A278" s="19"/>
    </row>
    <row r="279" spans="1:1" ht="13.2">
      <c r="A279" s="19"/>
    </row>
    <row r="280" spans="1:1" ht="13.2">
      <c r="A280" s="19"/>
    </row>
    <row r="281" spans="1:1" ht="13.2">
      <c r="A281" s="19"/>
    </row>
    <row r="282" spans="1:1" ht="13.2">
      <c r="A282" s="19"/>
    </row>
    <row r="283" spans="1:1" ht="13.2">
      <c r="A283" s="19"/>
    </row>
    <row r="284" spans="1:1" ht="13.2">
      <c r="A284" s="19"/>
    </row>
    <row r="285" spans="1:1" ht="13.2">
      <c r="A285" s="19"/>
    </row>
    <row r="286" spans="1:1" ht="13.2">
      <c r="A286" s="19"/>
    </row>
    <row r="287" spans="1:1" ht="13.2">
      <c r="A287" s="19"/>
    </row>
    <row r="288" spans="1:1" ht="13.2">
      <c r="A288" s="19"/>
    </row>
    <row r="289" spans="1:1" ht="13.2">
      <c r="A289" s="19"/>
    </row>
    <row r="290" spans="1:1" ht="13.2">
      <c r="A290" s="19"/>
    </row>
    <row r="291" spans="1:1" ht="13.2">
      <c r="A291" s="19"/>
    </row>
    <row r="292" spans="1:1" ht="13.2">
      <c r="A292" s="19"/>
    </row>
    <row r="293" spans="1:1" ht="13.2">
      <c r="A293" s="19"/>
    </row>
    <row r="294" spans="1:1" ht="13.2">
      <c r="A294" s="19"/>
    </row>
    <row r="295" spans="1:1" ht="13.2">
      <c r="A295" s="19"/>
    </row>
    <row r="296" spans="1:1" ht="13.2">
      <c r="A296" s="19"/>
    </row>
    <row r="297" spans="1:1" ht="13.2">
      <c r="A297" s="19"/>
    </row>
    <row r="298" spans="1:1" ht="13.2">
      <c r="A298" s="19"/>
    </row>
    <row r="299" spans="1:1" ht="13.2">
      <c r="A299" s="19"/>
    </row>
    <row r="300" spans="1:1" ht="13.2">
      <c r="A300" s="19"/>
    </row>
    <row r="301" spans="1:1" ht="13.2">
      <c r="A301" s="19"/>
    </row>
    <row r="302" spans="1:1" ht="13.2">
      <c r="A302" s="19"/>
    </row>
    <row r="303" spans="1:1" ht="13.2">
      <c r="A303" s="19"/>
    </row>
    <row r="304" spans="1:1" ht="13.2">
      <c r="A304" s="19"/>
    </row>
    <row r="305" spans="1:1" ht="13.2">
      <c r="A305" s="19"/>
    </row>
    <row r="306" spans="1:1" ht="13.2">
      <c r="A306" s="19"/>
    </row>
    <row r="307" spans="1:1" ht="13.2">
      <c r="A307" s="19"/>
    </row>
    <row r="308" spans="1:1" ht="13.2">
      <c r="A308" s="19"/>
    </row>
    <row r="309" spans="1:1" ht="13.2">
      <c r="A309" s="19"/>
    </row>
    <row r="310" spans="1:1" ht="13.2">
      <c r="A310" s="19"/>
    </row>
    <row r="311" spans="1:1" ht="13.2">
      <c r="A311" s="19"/>
    </row>
    <row r="312" spans="1:1" ht="13.2">
      <c r="A312" s="19"/>
    </row>
    <row r="313" spans="1:1" ht="13.2">
      <c r="A313" s="19"/>
    </row>
    <row r="314" spans="1:1" ht="13.2">
      <c r="A314" s="19"/>
    </row>
    <row r="315" spans="1:1" ht="13.2">
      <c r="A315" s="19"/>
    </row>
    <row r="316" spans="1:1" ht="13.2">
      <c r="A316" s="19"/>
    </row>
    <row r="317" spans="1:1" ht="13.2">
      <c r="A317" s="19"/>
    </row>
    <row r="318" spans="1:1" ht="13.2">
      <c r="A318" s="19"/>
    </row>
    <row r="319" spans="1:1" ht="13.2">
      <c r="A319" s="19"/>
    </row>
    <row r="320" spans="1:1" ht="13.2">
      <c r="A320" s="19"/>
    </row>
    <row r="321" spans="1:1" ht="13.2">
      <c r="A321" s="19"/>
    </row>
    <row r="322" spans="1:1" ht="13.2">
      <c r="A322" s="19"/>
    </row>
    <row r="323" spans="1:1" ht="13.2">
      <c r="A323" s="19"/>
    </row>
    <row r="324" spans="1:1" ht="13.2">
      <c r="A324" s="19"/>
    </row>
    <row r="325" spans="1:1" ht="13.2">
      <c r="A325" s="19"/>
    </row>
    <row r="326" spans="1:1" ht="13.2">
      <c r="A326" s="19"/>
    </row>
    <row r="327" spans="1:1" ht="13.2">
      <c r="A327" s="19"/>
    </row>
    <row r="328" spans="1:1" ht="13.2">
      <c r="A328" s="19"/>
    </row>
    <row r="329" spans="1:1" ht="13.2">
      <c r="A329" s="19"/>
    </row>
    <row r="330" spans="1:1" ht="13.2">
      <c r="A330" s="19"/>
    </row>
    <row r="331" spans="1:1" ht="13.2">
      <c r="A331" s="19"/>
    </row>
    <row r="332" spans="1:1" ht="13.2">
      <c r="A332" s="19"/>
    </row>
    <row r="333" spans="1:1" ht="13.2">
      <c r="A333" s="19"/>
    </row>
    <row r="334" spans="1:1" ht="13.2">
      <c r="A334" s="19"/>
    </row>
    <row r="335" spans="1:1" ht="13.2">
      <c r="A335" s="19"/>
    </row>
    <row r="336" spans="1:1" ht="13.2">
      <c r="A336" s="19"/>
    </row>
    <row r="337" spans="1:1" ht="13.2">
      <c r="A337" s="19"/>
    </row>
    <row r="338" spans="1:1" ht="13.2">
      <c r="A338" s="19"/>
    </row>
    <row r="339" spans="1:1" ht="13.2">
      <c r="A339" s="19"/>
    </row>
    <row r="340" spans="1:1" ht="13.2">
      <c r="A340" s="19"/>
    </row>
    <row r="341" spans="1:1" ht="13.2">
      <c r="A341" s="19"/>
    </row>
    <row r="342" spans="1:1" ht="13.2">
      <c r="A342" s="19"/>
    </row>
    <row r="343" spans="1:1" ht="13.2">
      <c r="A343" s="19"/>
    </row>
    <row r="344" spans="1:1" ht="13.2">
      <c r="A344" s="19"/>
    </row>
    <row r="345" spans="1:1" ht="13.2">
      <c r="A345" s="19"/>
    </row>
    <row r="346" spans="1:1" ht="13.2">
      <c r="A346" s="19"/>
    </row>
    <row r="347" spans="1:1" ht="13.2">
      <c r="A347" s="19"/>
    </row>
    <row r="348" spans="1:1" ht="13.2">
      <c r="A348" s="19"/>
    </row>
    <row r="349" spans="1:1" ht="13.2">
      <c r="A349" s="19"/>
    </row>
    <row r="350" spans="1:1" ht="13.2">
      <c r="A350" s="19"/>
    </row>
    <row r="351" spans="1:1" ht="13.2">
      <c r="A351" s="19"/>
    </row>
    <row r="352" spans="1:1" ht="13.2">
      <c r="A352" s="19"/>
    </row>
    <row r="353" spans="1:1" ht="13.2">
      <c r="A353" s="19"/>
    </row>
    <row r="354" spans="1:1" ht="13.2">
      <c r="A354" s="19"/>
    </row>
    <row r="355" spans="1:1" ht="13.2">
      <c r="A355" s="19"/>
    </row>
    <row r="356" spans="1:1" ht="13.2">
      <c r="A356" s="19"/>
    </row>
    <row r="357" spans="1:1" ht="13.2">
      <c r="A357" s="19"/>
    </row>
    <row r="358" spans="1:1" ht="13.2">
      <c r="A358" s="19"/>
    </row>
    <row r="359" spans="1:1" ht="13.2">
      <c r="A359" s="19"/>
    </row>
    <row r="360" spans="1:1" ht="13.2">
      <c r="A360" s="19"/>
    </row>
    <row r="361" spans="1:1" ht="13.2">
      <c r="A361" s="19"/>
    </row>
    <row r="362" spans="1:1" ht="13.2">
      <c r="A362" s="19"/>
    </row>
    <row r="363" spans="1:1" ht="13.2">
      <c r="A363" s="19"/>
    </row>
    <row r="364" spans="1:1" ht="13.2">
      <c r="A364" s="19"/>
    </row>
    <row r="365" spans="1:1" ht="13.2">
      <c r="A365" s="19"/>
    </row>
    <row r="366" spans="1:1" ht="13.2">
      <c r="A366" s="19"/>
    </row>
    <row r="367" spans="1:1" ht="13.2">
      <c r="A367" s="19"/>
    </row>
    <row r="368" spans="1:1" ht="13.2">
      <c r="A368" s="19"/>
    </row>
    <row r="369" spans="1:1" ht="13.2">
      <c r="A369" s="19"/>
    </row>
    <row r="370" spans="1:1" ht="13.2">
      <c r="A370" s="19"/>
    </row>
    <row r="371" spans="1:1" ht="13.2">
      <c r="A371" s="19"/>
    </row>
    <row r="372" spans="1:1" ht="13.2">
      <c r="A372" s="19"/>
    </row>
    <row r="373" spans="1:1" ht="13.2">
      <c r="A373" s="19"/>
    </row>
    <row r="374" spans="1:1" ht="13.2">
      <c r="A374" s="19"/>
    </row>
    <row r="375" spans="1:1" ht="13.2">
      <c r="A375" s="19"/>
    </row>
    <row r="376" spans="1:1" ht="13.2">
      <c r="A376" s="19"/>
    </row>
    <row r="377" spans="1:1" ht="13.2">
      <c r="A377" s="19"/>
    </row>
    <row r="378" spans="1:1" ht="13.2">
      <c r="A378" s="19"/>
    </row>
    <row r="379" spans="1:1" ht="13.2">
      <c r="A379" s="19"/>
    </row>
    <row r="380" spans="1:1" ht="13.2">
      <c r="A380" s="19"/>
    </row>
    <row r="381" spans="1:1" ht="13.2">
      <c r="A381" s="19"/>
    </row>
    <row r="382" spans="1:1" ht="13.2">
      <c r="A382" s="19"/>
    </row>
    <row r="383" spans="1:1" ht="13.2">
      <c r="A383" s="19"/>
    </row>
    <row r="384" spans="1:1" ht="13.2">
      <c r="A384" s="19"/>
    </row>
    <row r="385" spans="1:1" ht="13.2">
      <c r="A385" s="19"/>
    </row>
    <row r="386" spans="1:1" ht="13.2">
      <c r="A386" s="19"/>
    </row>
    <row r="387" spans="1:1" ht="13.2">
      <c r="A387" s="19"/>
    </row>
    <row r="388" spans="1:1" ht="13.2">
      <c r="A388" s="19"/>
    </row>
    <row r="389" spans="1:1" ht="13.2">
      <c r="A389" s="19"/>
    </row>
    <row r="390" spans="1:1" ht="13.2">
      <c r="A390" s="19"/>
    </row>
    <row r="391" spans="1:1" ht="13.2">
      <c r="A391" s="19"/>
    </row>
    <row r="392" spans="1:1" ht="13.2">
      <c r="A392" s="19"/>
    </row>
    <row r="393" spans="1:1" ht="13.2">
      <c r="A393" s="19"/>
    </row>
    <row r="394" spans="1:1" ht="13.2">
      <c r="A394" s="19"/>
    </row>
    <row r="395" spans="1:1" ht="13.2">
      <c r="A395" s="19"/>
    </row>
    <row r="396" spans="1:1" ht="13.2">
      <c r="A396" s="19"/>
    </row>
    <row r="397" spans="1:1" ht="13.2">
      <c r="A397" s="19"/>
    </row>
    <row r="398" spans="1:1" ht="13.2">
      <c r="A398" s="19"/>
    </row>
    <row r="399" spans="1:1" ht="13.2">
      <c r="A399" s="19"/>
    </row>
    <row r="400" spans="1:1" ht="13.2">
      <c r="A400" s="19"/>
    </row>
    <row r="401" spans="1:1" ht="13.2">
      <c r="A401" s="19"/>
    </row>
    <row r="402" spans="1:1" ht="13.2">
      <c r="A402" s="19"/>
    </row>
    <row r="403" spans="1:1" ht="13.2">
      <c r="A403" s="19"/>
    </row>
    <row r="404" spans="1:1" ht="13.2">
      <c r="A404" s="19"/>
    </row>
    <row r="405" spans="1:1" ht="13.2">
      <c r="A405" s="19"/>
    </row>
    <row r="406" spans="1:1" ht="13.2">
      <c r="A406" s="19"/>
    </row>
    <row r="407" spans="1:1" ht="13.2">
      <c r="A407" s="19"/>
    </row>
    <row r="408" spans="1:1" ht="13.2">
      <c r="A408" s="19"/>
    </row>
    <row r="409" spans="1:1" ht="13.2">
      <c r="A409" s="19"/>
    </row>
    <row r="410" spans="1:1" ht="13.2">
      <c r="A410" s="19"/>
    </row>
    <row r="411" spans="1:1" ht="13.2">
      <c r="A411" s="19"/>
    </row>
    <row r="412" spans="1:1" ht="13.2">
      <c r="A412" s="19"/>
    </row>
    <row r="413" spans="1:1" ht="13.2">
      <c r="A413" s="19"/>
    </row>
    <row r="414" spans="1:1" ht="13.2">
      <c r="A414" s="19"/>
    </row>
    <row r="415" spans="1:1" ht="13.2">
      <c r="A415" s="19"/>
    </row>
    <row r="416" spans="1:1" ht="13.2">
      <c r="A416" s="19"/>
    </row>
    <row r="417" spans="1:1" ht="13.2">
      <c r="A417" s="19"/>
    </row>
    <row r="418" spans="1:1" ht="13.2">
      <c r="A418" s="19"/>
    </row>
    <row r="419" spans="1:1" ht="13.2">
      <c r="A419" s="19"/>
    </row>
    <row r="420" spans="1:1" ht="13.2">
      <c r="A420" s="19"/>
    </row>
    <row r="421" spans="1:1" ht="13.2">
      <c r="A421" s="19"/>
    </row>
    <row r="422" spans="1:1" ht="13.2">
      <c r="A422" s="19"/>
    </row>
    <row r="423" spans="1:1" ht="13.2">
      <c r="A423" s="19"/>
    </row>
    <row r="424" spans="1:1" ht="13.2">
      <c r="A424" s="19"/>
    </row>
    <row r="425" spans="1:1" ht="13.2">
      <c r="A425" s="19"/>
    </row>
    <row r="426" spans="1:1" ht="13.2">
      <c r="A426" s="19"/>
    </row>
    <row r="427" spans="1:1" ht="13.2">
      <c r="A427" s="19"/>
    </row>
    <row r="428" spans="1:1" ht="13.2">
      <c r="A428" s="19"/>
    </row>
    <row r="429" spans="1:1" ht="13.2">
      <c r="A429" s="19"/>
    </row>
    <row r="430" spans="1:1" ht="13.2">
      <c r="A430" s="19"/>
    </row>
    <row r="431" spans="1:1" ht="13.2">
      <c r="A431" s="19"/>
    </row>
    <row r="432" spans="1:1" ht="13.2">
      <c r="A432" s="19"/>
    </row>
    <row r="433" spans="1:1" ht="13.2">
      <c r="A433" s="19"/>
    </row>
    <row r="434" spans="1:1" ht="13.2">
      <c r="A434" s="19"/>
    </row>
    <row r="435" spans="1:1" ht="13.2">
      <c r="A435" s="19"/>
    </row>
    <row r="436" spans="1:1" ht="13.2">
      <c r="A436" s="19"/>
    </row>
    <row r="437" spans="1:1" ht="13.2">
      <c r="A437" s="19"/>
    </row>
    <row r="438" spans="1:1" ht="13.2">
      <c r="A438" s="19"/>
    </row>
    <row r="439" spans="1:1" ht="13.2">
      <c r="A439" s="19"/>
    </row>
    <row r="440" spans="1:1" ht="13.2">
      <c r="A440" s="19"/>
    </row>
    <row r="441" spans="1:1" ht="13.2">
      <c r="A441" s="19"/>
    </row>
    <row r="442" spans="1:1" ht="13.2">
      <c r="A442" s="19"/>
    </row>
    <row r="443" spans="1:1" ht="13.2">
      <c r="A443" s="19"/>
    </row>
    <row r="444" spans="1:1" ht="13.2">
      <c r="A444" s="19"/>
    </row>
    <row r="445" spans="1:1" ht="13.2">
      <c r="A445" s="19"/>
    </row>
    <row r="446" spans="1:1" ht="13.2">
      <c r="A446" s="19"/>
    </row>
    <row r="447" spans="1:1" ht="13.2">
      <c r="A447" s="19"/>
    </row>
    <row r="448" spans="1:1" ht="13.2">
      <c r="A448" s="19"/>
    </row>
    <row r="449" spans="1:1" ht="13.2">
      <c r="A449" s="19"/>
    </row>
    <row r="450" spans="1:1" ht="13.2">
      <c r="A450" s="19"/>
    </row>
    <row r="451" spans="1:1" ht="13.2">
      <c r="A451" s="19"/>
    </row>
    <row r="452" spans="1:1" ht="13.2">
      <c r="A452" s="19"/>
    </row>
    <row r="453" spans="1:1" ht="13.2">
      <c r="A453" s="19"/>
    </row>
    <row r="454" spans="1:1" ht="13.2">
      <c r="A454" s="19"/>
    </row>
    <row r="455" spans="1:1" ht="13.2">
      <c r="A455" s="19"/>
    </row>
    <row r="456" spans="1:1" ht="13.2">
      <c r="A456" s="19"/>
    </row>
    <row r="457" spans="1:1" ht="13.2">
      <c r="A457" s="19"/>
    </row>
    <row r="458" spans="1:1" ht="13.2">
      <c r="A458" s="19"/>
    </row>
    <row r="459" spans="1:1" ht="13.2">
      <c r="A459" s="19"/>
    </row>
    <row r="460" spans="1:1" ht="13.2">
      <c r="A460" s="19"/>
    </row>
    <row r="461" spans="1:1" ht="13.2">
      <c r="A461" s="19"/>
    </row>
    <row r="462" spans="1:1" ht="13.2">
      <c r="A462" s="19"/>
    </row>
    <row r="463" spans="1:1" ht="13.2">
      <c r="A463" s="19"/>
    </row>
    <row r="464" spans="1:1" ht="13.2">
      <c r="A464" s="19"/>
    </row>
    <row r="465" spans="1:1" ht="13.2">
      <c r="A465" s="19"/>
    </row>
    <row r="466" spans="1:1" ht="13.2">
      <c r="A466" s="19"/>
    </row>
    <row r="467" spans="1:1" ht="13.2">
      <c r="A467" s="19"/>
    </row>
    <row r="468" spans="1:1" ht="13.2">
      <c r="A468" s="19"/>
    </row>
    <row r="469" spans="1:1" ht="13.2">
      <c r="A469" s="19"/>
    </row>
    <row r="470" spans="1:1" ht="13.2">
      <c r="A470" s="19"/>
    </row>
    <row r="471" spans="1:1" ht="13.2">
      <c r="A471" s="19"/>
    </row>
    <row r="472" spans="1:1" ht="13.2">
      <c r="A472" s="19"/>
    </row>
    <row r="473" spans="1:1" ht="13.2">
      <c r="A473" s="19"/>
    </row>
    <row r="474" spans="1:1" ht="13.2">
      <c r="A474" s="19"/>
    </row>
    <row r="475" spans="1:1" ht="13.2">
      <c r="A475" s="19"/>
    </row>
    <row r="476" spans="1:1" ht="13.2">
      <c r="A476" s="19"/>
    </row>
    <row r="477" spans="1:1" ht="13.2">
      <c r="A477" s="19"/>
    </row>
    <row r="478" spans="1:1" ht="13.2">
      <c r="A478" s="19"/>
    </row>
    <row r="479" spans="1:1" ht="13.2">
      <c r="A479" s="19"/>
    </row>
    <row r="480" spans="1:1" ht="13.2">
      <c r="A480" s="19"/>
    </row>
    <row r="481" spans="1:1" ht="13.2">
      <c r="A481" s="19"/>
    </row>
    <row r="482" spans="1:1" ht="13.2">
      <c r="A482" s="19"/>
    </row>
    <row r="483" spans="1:1" ht="13.2">
      <c r="A483" s="19"/>
    </row>
    <row r="484" spans="1:1" ht="13.2">
      <c r="A484" s="19"/>
    </row>
    <row r="485" spans="1:1" ht="13.2">
      <c r="A485" s="19"/>
    </row>
    <row r="486" spans="1:1" ht="13.2">
      <c r="A486" s="19"/>
    </row>
    <row r="487" spans="1:1" ht="13.2">
      <c r="A487" s="19"/>
    </row>
    <row r="488" spans="1:1" ht="13.2">
      <c r="A488" s="19"/>
    </row>
    <row r="489" spans="1:1" ht="13.2">
      <c r="A489" s="19"/>
    </row>
    <row r="490" spans="1:1" ht="13.2">
      <c r="A490" s="19"/>
    </row>
    <row r="491" spans="1:1" ht="13.2">
      <c r="A491" s="19"/>
    </row>
    <row r="492" spans="1:1" ht="13.2">
      <c r="A492" s="19"/>
    </row>
    <row r="493" spans="1:1" ht="13.2">
      <c r="A493" s="19"/>
    </row>
    <row r="494" spans="1:1" ht="13.2">
      <c r="A494" s="19"/>
    </row>
    <row r="495" spans="1:1" ht="13.2">
      <c r="A495" s="19"/>
    </row>
    <row r="496" spans="1:1" ht="13.2">
      <c r="A496" s="19"/>
    </row>
    <row r="497" spans="1:1" ht="13.2">
      <c r="A497" s="19"/>
    </row>
    <row r="498" spans="1:1" ht="13.2">
      <c r="A498" s="19"/>
    </row>
    <row r="499" spans="1:1" ht="13.2">
      <c r="A499" s="19"/>
    </row>
    <row r="500" spans="1:1" ht="13.2">
      <c r="A500" s="19"/>
    </row>
    <row r="501" spans="1:1" ht="13.2">
      <c r="A501" s="19"/>
    </row>
    <row r="502" spans="1:1" ht="13.2">
      <c r="A502" s="19"/>
    </row>
    <row r="503" spans="1:1" ht="13.2">
      <c r="A503" s="19"/>
    </row>
    <row r="504" spans="1:1" ht="13.2">
      <c r="A504" s="19"/>
    </row>
    <row r="505" spans="1:1" ht="13.2">
      <c r="A505" s="19"/>
    </row>
    <row r="506" spans="1:1" ht="13.2">
      <c r="A506" s="19"/>
    </row>
    <row r="507" spans="1:1" ht="13.2">
      <c r="A507" s="19"/>
    </row>
    <row r="508" spans="1:1" ht="13.2">
      <c r="A508" s="19"/>
    </row>
    <row r="509" spans="1:1" ht="13.2">
      <c r="A509" s="19"/>
    </row>
    <row r="510" spans="1:1" ht="13.2">
      <c r="A510" s="19"/>
    </row>
    <row r="511" spans="1:1" ht="13.2">
      <c r="A511" s="19"/>
    </row>
    <row r="512" spans="1:1" ht="13.2">
      <c r="A512" s="19"/>
    </row>
    <row r="513" spans="1:1" ht="13.2">
      <c r="A513" s="19"/>
    </row>
    <row r="514" spans="1:1" ht="13.2">
      <c r="A514" s="19"/>
    </row>
    <row r="515" spans="1:1" ht="13.2">
      <c r="A515" s="19"/>
    </row>
    <row r="516" spans="1:1" ht="13.2">
      <c r="A516" s="19"/>
    </row>
    <row r="517" spans="1:1" ht="13.2">
      <c r="A517" s="19"/>
    </row>
    <row r="518" spans="1:1" ht="13.2">
      <c r="A518" s="19"/>
    </row>
    <row r="519" spans="1:1" ht="13.2">
      <c r="A519" s="19"/>
    </row>
    <row r="520" spans="1:1" ht="13.2">
      <c r="A520" s="19"/>
    </row>
    <row r="521" spans="1:1" ht="13.2">
      <c r="A521" s="19"/>
    </row>
    <row r="522" spans="1:1" ht="13.2">
      <c r="A522" s="19"/>
    </row>
    <row r="523" spans="1:1" ht="13.2">
      <c r="A523" s="19"/>
    </row>
    <row r="524" spans="1:1" ht="13.2">
      <c r="A524" s="19"/>
    </row>
    <row r="525" spans="1:1" ht="13.2">
      <c r="A525" s="19"/>
    </row>
    <row r="526" spans="1:1" ht="13.2">
      <c r="A526" s="19"/>
    </row>
    <row r="527" spans="1:1" ht="13.2">
      <c r="A527" s="19"/>
    </row>
    <row r="528" spans="1:1" ht="13.2">
      <c r="A528" s="19"/>
    </row>
    <row r="529" spans="1:1" ht="13.2">
      <c r="A529" s="19"/>
    </row>
    <row r="530" spans="1:1" ht="13.2">
      <c r="A530" s="19"/>
    </row>
    <row r="531" spans="1:1" ht="13.2">
      <c r="A531" s="19"/>
    </row>
    <row r="532" spans="1:1" ht="13.2">
      <c r="A532" s="19"/>
    </row>
    <row r="533" spans="1:1" ht="13.2">
      <c r="A533" s="19"/>
    </row>
    <row r="534" spans="1:1" ht="13.2">
      <c r="A534" s="19"/>
    </row>
    <row r="535" spans="1:1" ht="13.2">
      <c r="A535" s="19"/>
    </row>
    <row r="536" spans="1:1" ht="13.2">
      <c r="A536" s="19"/>
    </row>
    <row r="537" spans="1:1" ht="13.2">
      <c r="A537" s="19"/>
    </row>
    <row r="538" spans="1:1" ht="13.2">
      <c r="A538" s="19"/>
    </row>
    <row r="539" spans="1:1" ht="13.2">
      <c r="A539" s="19"/>
    </row>
    <row r="540" spans="1:1" ht="13.2">
      <c r="A540" s="19"/>
    </row>
    <row r="541" spans="1:1" ht="13.2">
      <c r="A541" s="19"/>
    </row>
    <row r="542" spans="1:1" ht="13.2">
      <c r="A542" s="19"/>
    </row>
    <row r="543" spans="1:1" ht="13.2">
      <c r="A543" s="19"/>
    </row>
    <row r="544" spans="1:1" ht="13.2">
      <c r="A544" s="19"/>
    </row>
    <row r="545" spans="1:1" ht="13.2">
      <c r="A545" s="19"/>
    </row>
    <row r="546" spans="1:1" ht="13.2">
      <c r="A546" s="19"/>
    </row>
    <row r="547" spans="1:1" ht="13.2">
      <c r="A547" s="19"/>
    </row>
    <row r="548" spans="1:1" ht="13.2">
      <c r="A548" s="19"/>
    </row>
    <row r="549" spans="1:1" ht="13.2">
      <c r="A549" s="19"/>
    </row>
    <row r="550" spans="1:1" ht="13.2">
      <c r="A550" s="19"/>
    </row>
    <row r="551" spans="1:1" ht="13.2">
      <c r="A551" s="19"/>
    </row>
    <row r="552" spans="1:1" ht="13.2">
      <c r="A552" s="19"/>
    </row>
    <row r="553" spans="1:1" ht="13.2">
      <c r="A553" s="19"/>
    </row>
    <row r="554" spans="1:1" ht="13.2">
      <c r="A554" s="19"/>
    </row>
    <row r="555" spans="1:1" ht="13.2">
      <c r="A555" s="19"/>
    </row>
    <row r="556" spans="1:1" ht="13.2">
      <c r="A556" s="19"/>
    </row>
    <row r="557" spans="1:1" ht="13.2">
      <c r="A557" s="19"/>
    </row>
    <row r="558" spans="1:1" ht="13.2">
      <c r="A558" s="19"/>
    </row>
    <row r="559" spans="1:1" ht="13.2">
      <c r="A559" s="19"/>
    </row>
    <row r="560" spans="1:1" ht="13.2">
      <c r="A560" s="19"/>
    </row>
    <row r="561" spans="1:1" ht="13.2">
      <c r="A561" s="19"/>
    </row>
    <row r="562" spans="1:1" ht="13.2">
      <c r="A562" s="19"/>
    </row>
    <row r="563" spans="1:1" ht="13.2">
      <c r="A563" s="19"/>
    </row>
    <row r="564" spans="1:1" ht="13.2">
      <c r="A564" s="19"/>
    </row>
    <row r="565" spans="1:1" ht="13.2">
      <c r="A565" s="19"/>
    </row>
    <row r="566" spans="1:1" ht="13.2">
      <c r="A566" s="19"/>
    </row>
    <row r="567" spans="1:1" ht="13.2">
      <c r="A567" s="19"/>
    </row>
    <row r="568" spans="1:1" ht="13.2">
      <c r="A568" s="19"/>
    </row>
    <row r="569" spans="1:1" ht="13.2">
      <c r="A569" s="19"/>
    </row>
    <row r="570" spans="1:1" ht="13.2">
      <c r="A570" s="19"/>
    </row>
    <row r="571" spans="1:1" ht="13.2">
      <c r="A571" s="19"/>
    </row>
    <row r="572" spans="1:1" ht="13.2">
      <c r="A572" s="19"/>
    </row>
    <row r="573" spans="1:1" ht="13.2">
      <c r="A573" s="19"/>
    </row>
    <row r="574" spans="1:1" ht="13.2">
      <c r="A574" s="19"/>
    </row>
    <row r="575" spans="1:1" ht="13.2">
      <c r="A575" s="19"/>
    </row>
    <row r="576" spans="1:1" ht="13.2">
      <c r="A576" s="19"/>
    </row>
    <row r="577" spans="1:1" ht="13.2">
      <c r="A577" s="19"/>
    </row>
    <row r="578" spans="1:1" ht="13.2">
      <c r="A578" s="19"/>
    </row>
    <row r="579" spans="1:1" ht="13.2">
      <c r="A579" s="19"/>
    </row>
    <row r="580" spans="1:1" ht="13.2">
      <c r="A580" s="19"/>
    </row>
    <row r="581" spans="1:1" ht="13.2">
      <c r="A581" s="19"/>
    </row>
    <row r="582" spans="1:1" ht="13.2">
      <c r="A582" s="19"/>
    </row>
    <row r="583" spans="1:1" ht="13.2">
      <c r="A583" s="19"/>
    </row>
    <row r="584" spans="1:1" ht="13.2">
      <c r="A584" s="19"/>
    </row>
    <row r="585" spans="1:1" ht="13.2">
      <c r="A585" s="19"/>
    </row>
    <row r="586" spans="1:1" ht="13.2">
      <c r="A586" s="19"/>
    </row>
    <row r="587" spans="1:1" ht="13.2">
      <c r="A587" s="19"/>
    </row>
    <row r="588" spans="1:1" ht="13.2">
      <c r="A588" s="19"/>
    </row>
    <row r="589" spans="1:1" ht="13.2">
      <c r="A589" s="19"/>
    </row>
    <row r="590" spans="1:1" ht="13.2">
      <c r="A590" s="19"/>
    </row>
    <row r="591" spans="1:1" ht="13.2">
      <c r="A591" s="19"/>
    </row>
    <row r="592" spans="1:1" ht="13.2">
      <c r="A592" s="19"/>
    </row>
    <row r="593" spans="1:1" ht="13.2">
      <c r="A593" s="19"/>
    </row>
    <row r="594" spans="1:1" ht="13.2">
      <c r="A594" s="19"/>
    </row>
    <row r="595" spans="1:1" ht="13.2">
      <c r="A595" s="19"/>
    </row>
    <row r="596" spans="1:1" ht="13.2">
      <c r="A596" s="19"/>
    </row>
    <row r="597" spans="1:1" ht="13.2">
      <c r="A597" s="19"/>
    </row>
    <row r="598" spans="1:1" ht="13.2">
      <c r="A598" s="19"/>
    </row>
    <row r="599" spans="1:1" ht="13.2">
      <c r="A599" s="19"/>
    </row>
    <row r="600" spans="1:1" ht="13.2">
      <c r="A600" s="19"/>
    </row>
    <row r="601" spans="1:1" ht="13.2">
      <c r="A601" s="19"/>
    </row>
    <row r="602" spans="1:1" ht="13.2">
      <c r="A602" s="19"/>
    </row>
    <row r="603" spans="1:1" ht="13.2">
      <c r="A603" s="19"/>
    </row>
    <row r="604" spans="1:1" ht="13.2">
      <c r="A604" s="19"/>
    </row>
    <row r="605" spans="1:1" ht="13.2">
      <c r="A605" s="19"/>
    </row>
    <row r="606" spans="1:1" ht="13.2">
      <c r="A606" s="19"/>
    </row>
    <row r="607" spans="1:1" ht="13.2">
      <c r="A607" s="19"/>
    </row>
    <row r="608" spans="1:1" ht="13.2">
      <c r="A608" s="19"/>
    </row>
    <row r="609" spans="1:1" ht="13.2">
      <c r="A609" s="19"/>
    </row>
    <row r="610" spans="1:1" ht="13.2">
      <c r="A610" s="19"/>
    </row>
    <row r="611" spans="1:1" ht="13.2">
      <c r="A611" s="19"/>
    </row>
    <row r="612" spans="1:1" ht="13.2">
      <c r="A612" s="19"/>
    </row>
    <row r="613" spans="1:1" ht="13.2">
      <c r="A613" s="19"/>
    </row>
    <row r="614" spans="1:1" ht="13.2">
      <c r="A614" s="19"/>
    </row>
    <row r="615" spans="1:1" ht="13.2">
      <c r="A615" s="19"/>
    </row>
    <row r="616" spans="1:1" ht="13.2">
      <c r="A616" s="19"/>
    </row>
    <row r="617" spans="1:1" ht="13.2">
      <c r="A617" s="19"/>
    </row>
    <row r="618" spans="1:1" ht="13.2">
      <c r="A618" s="19"/>
    </row>
    <row r="619" spans="1:1" ht="13.2">
      <c r="A619" s="19"/>
    </row>
    <row r="620" spans="1:1" ht="13.2">
      <c r="A620" s="19"/>
    </row>
    <row r="621" spans="1:1" ht="13.2">
      <c r="A621" s="19"/>
    </row>
    <row r="622" spans="1:1" ht="13.2">
      <c r="A622" s="19"/>
    </row>
    <row r="623" spans="1:1" ht="13.2">
      <c r="A623" s="19"/>
    </row>
    <row r="624" spans="1:1" ht="13.2">
      <c r="A624" s="19"/>
    </row>
    <row r="625" spans="1:1" ht="13.2">
      <c r="A625" s="19"/>
    </row>
    <row r="626" spans="1:1" ht="13.2">
      <c r="A626" s="19"/>
    </row>
    <row r="627" spans="1:1" ht="13.2">
      <c r="A627" s="19"/>
    </row>
    <row r="628" spans="1:1" ht="13.2">
      <c r="A628" s="19"/>
    </row>
    <row r="629" spans="1:1" ht="13.2">
      <c r="A629" s="19"/>
    </row>
    <row r="630" spans="1:1" ht="13.2">
      <c r="A630" s="19"/>
    </row>
    <row r="631" spans="1:1" ht="13.2">
      <c r="A631" s="19"/>
    </row>
    <row r="632" spans="1:1" ht="13.2">
      <c r="A632" s="19"/>
    </row>
    <row r="633" spans="1:1" ht="13.2">
      <c r="A633" s="19"/>
    </row>
    <row r="634" spans="1:1" ht="13.2">
      <c r="A634" s="19"/>
    </row>
    <row r="635" spans="1:1" ht="13.2">
      <c r="A635" s="19"/>
    </row>
    <row r="636" spans="1:1" ht="13.2">
      <c r="A636" s="19"/>
    </row>
    <row r="637" spans="1:1" ht="13.2">
      <c r="A637" s="19"/>
    </row>
    <row r="638" spans="1:1" ht="13.2">
      <c r="A638" s="19"/>
    </row>
    <row r="639" spans="1:1" ht="13.2">
      <c r="A639" s="19"/>
    </row>
    <row r="640" spans="1:1" ht="13.2">
      <c r="A640" s="19"/>
    </row>
    <row r="641" spans="1:1" ht="13.2">
      <c r="A641" s="19"/>
    </row>
    <row r="642" spans="1:1" ht="13.2">
      <c r="A642" s="19"/>
    </row>
    <row r="643" spans="1:1" ht="13.2">
      <c r="A643" s="19"/>
    </row>
    <row r="644" spans="1:1" ht="13.2">
      <c r="A644" s="19"/>
    </row>
    <row r="645" spans="1:1" ht="13.2">
      <c r="A645" s="19"/>
    </row>
    <row r="646" spans="1:1" ht="13.2">
      <c r="A646" s="19"/>
    </row>
    <row r="647" spans="1:1" ht="13.2">
      <c r="A647" s="19"/>
    </row>
    <row r="648" spans="1:1" ht="13.2">
      <c r="A648" s="19"/>
    </row>
    <row r="649" spans="1:1" ht="13.2">
      <c r="A649" s="19"/>
    </row>
    <row r="650" spans="1:1" ht="13.2">
      <c r="A650" s="19"/>
    </row>
    <row r="651" spans="1:1" ht="13.2">
      <c r="A651" s="19"/>
    </row>
    <row r="652" spans="1:1" ht="13.2">
      <c r="A652" s="19"/>
    </row>
    <row r="653" spans="1:1" ht="13.2">
      <c r="A653" s="19"/>
    </row>
    <row r="654" spans="1:1" ht="13.2">
      <c r="A654" s="19"/>
    </row>
    <row r="655" spans="1:1" ht="13.2">
      <c r="A655" s="19"/>
    </row>
    <row r="656" spans="1:1" ht="13.2">
      <c r="A656" s="19"/>
    </row>
    <row r="657" spans="1:1" ht="13.2">
      <c r="A657" s="19"/>
    </row>
    <row r="658" spans="1:1" ht="13.2">
      <c r="A658" s="19"/>
    </row>
    <row r="659" spans="1:1" ht="13.2">
      <c r="A659" s="19"/>
    </row>
    <row r="660" spans="1:1" ht="13.2">
      <c r="A660" s="19"/>
    </row>
    <row r="661" spans="1:1" ht="13.2">
      <c r="A661" s="19"/>
    </row>
    <row r="662" spans="1:1" ht="13.2">
      <c r="A662" s="19"/>
    </row>
    <row r="663" spans="1:1" ht="13.2">
      <c r="A663" s="19"/>
    </row>
    <row r="664" spans="1:1" ht="13.2">
      <c r="A664" s="19"/>
    </row>
    <row r="665" spans="1:1" ht="13.2">
      <c r="A665" s="19"/>
    </row>
    <row r="666" spans="1:1" ht="13.2">
      <c r="A666" s="19"/>
    </row>
    <row r="667" spans="1:1" ht="13.2">
      <c r="A667" s="19"/>
    </row>
    <row r="668" spans="1:1" ht="13.2">
      <c r="A668" s="19"/>
    </row>
    <row r="669" spans="1:1" ht="13.2">
      <c r="A669" s="19"/>
    </row>
    <row r="670" spans="1:1" ht="13.2">
      <c r="A670" s="19"/>
    </row>
    <row r="671" spans="1:1" ht="13.2">
      <c r="A671" s="19"/>
    </row>
    <row r="672" spans="1:1" ht="13.2">
      <c r="A672" s="19"/>
    </row>
    <row r="673" spans="1:1" ht="13.2">
      <c r="A673" s="19"/>
    </row>
    <row r="674" spans="1:1" ht="13.2">
      <c r="A674" s="19"/>
    </row>
    <row r="675" spans="1:1" ht="13.2">
      <c r="A675" s="19"/>
    </row>
    <row r="676" spans="1:1" ht="13.2">
      <c r="A676" s="19"/>
    </row>
    <row r="677" spans="1:1" ht="13.2">
      <c r="A677" s="19"/>
    </row>
    <row r="678" spans="1:1" ht="13.2">
      <c r="A678" s="19"/>
    </row>
    <row r="679" spans="1:1" ht="13.2">
      <c r="A679" s="19"/>
    </row>
    <row r="680" spans="1:1" ht="13.2">
      <c r="A680" s="19"/>
    </row>
    <row r="681" spans="1:1" ht="13.2">
      <c r="A681" s="19"/>
    </row>
    <row r="682" spans="1:1" ht="13.2">
      <c r="A682" s="19"/>
    </row>
    <row r="683" spans="1:1" ht="13.2">
      <c r="A683" s="19"/>
    </row>
    <row r="684" spans="1:1" ht="13.2">
      <c r="A684" s="19"/>
    </row>
    <row r="685" spans="1:1" ht="13.2">
      <c r="A685" s="19"/>
    </row>
    <row r="686" spans="1:1" ht="13.2">
      <c r="A686" s="19"/>
    </row>
    <row r="687" spans="1:1" ht="13.2">
      <c r="A687" s="19"/>
    </row>
    <row r="688" spans="1:1" ht="13.2">
      <c r="A688" s="19"/>
    </row>
    <row r="689" spans="1:1" ht="13.2">
      <c r="A689" s="19"/>
    </row>
    <row r="690" spans="1:1" ht="13.2">
      <c r="A690" s="19"/>
    </row>
    <row r="691" spans="1:1" ht="13.2">
      <c r="A691" s="19"/>
    </row>
    <row r="692" spans="1:1" ht="13.2">
      <c r="A692" s="19"/>
    </row>
    <row r="693" spans="1:1" ht="13.2">
      <c r="A693" s="19"/>
    </row>
    <row r="694" spans="1:1" ht="13.2">
      <c r="A694" s="19"/>
    </row>
    <row r="695" spans="1:1" ht="13.2">
      <c r="A695" s="19"/>
    </row>
    <row r="696" spans="1:1" ht="13.2">
      <c r="A696" s="19"/>
    </row>
    <row r="697" spans="1:1" ht="13.2">
      <c r="A697" s="19"/>
    </row>
    <row r="698" spans="1:1" ht="13.2">
      <c r="A698" s="19"/>
    </row>
    <row r="699" spans="1:1" ht="13.2">
      <c r="A699" s="19"/>
    </row>
    <row r="700" spans="1:1" ht="13.2">
      <c r="A700" s="19"/>
    </row>
    <row r="701" spans="1:1" ht="13.2">
      <c r="A701" s="19"/>
    </row>
    <row r="702" spans="1:1" ht="13.2">
      <c r="A702" s="19"/>
    </row>
    <row r="703" spans="1:1" ht="13.2">
      <c r="A703" s="19"/>
    </row>
    <row r="704" spans="1:1" ht="13.2">
      <c r="A704" s="19"/>
    </row>
    <row r="705" spans="1:1" ht="13.2">
      <c r="A705" s="19"/>
    </row>
    <row r="706" spans="1:1" ht="13.2">
      <c r="A706" s="19"/>
    </row>
    <row r="707" spans="1:1" ht="13.2">
      <c r="A707" s="19"/>
    </row>
    <row r="708" spans="1:1" ht="13.2">
      <c r="A708" s="19"/>
    </row>
    <row r="709" spans="1:1" ht="13.2">
      <c r="A709" s="19"/>
    </row>
    <row r="710" spans="1:1" ht="13.2">
      <c r="A710" s="19"/>
    </row>
    <row r="711" spans="1:1" ht="13.2">
      <c r="A711" s="19"/>
    </row>
    <row r="712" spans="1:1" ht="13.2">
      <c r="A712" s="19"/>
    </row>
    <row r="713" spans="1:1" ht="13.2">
      <c r="A713" s="19"/>
    </row>
    <row r="714" spans="1:1" ht="13.2">
      <c r="A714" s="19"/>
    </row>
    <row r="715" spans="1:1" ht="13.2">
      <c r="A715" s="19"/>
    </row>
    <row r="716" spans="1:1" ht="13.2">
      <c r="A716" s="19"/>
    </row>
    <row r="717" spans="1:1" ht="13.2">
      <c r="A717" s="19"/>
    </row>
    <row r="718" spans="1:1" ht="13.2">
      <c r="A718" s="19"/>
    </row>
    <row r="719" spans="1:1" ht="13.2">
      <c r="A719" s="19"/>
    </row>
    <row r="720" spans="1:1" ht="13.2">
      <c r="A720" s="19"/>
    </row>
    <row r="721" spans="1:1" ht="13.2">
      <c r="A721" s="19"/>
    </row>
    <row r="722" spans="1:1" ht="13.2">
      <c r="A722" s="19"/>
    </row>
    <row r="723" spans="1:1" ht="13.2">
      <c r="A723" s="19"/>
    </row>
    <row r="724" spans="1:1" ht="13.2">
      <c r="A724" s="19"/>
    </row>
    <row r="725" spans="1:1" ht="13.2">
      <c r="A725" s="19"/>
    </row>
    <row r="726" spans="1:1" ht="13.2">
      <c r="A726" s="19"/>
    </row>
    <row r="727" spans="1:1" ht="13.2">
      <c r="A727" s="19"/>
    </row>
    <row r="728" spans="1:1" ht="13.2">
      <c r="A728" s="19"/>
    </row>
    <row r="729" spans="1:1" ht="13.2">
      <c r="A729" s="19"/>
    </row>
    <row r="730" spans="1:1" ht="13.2">
      <c r="A730" s="19"/>
    </row>
    <row r="731" spans="1:1" ht="13.2">
      <c r="A731" s="19"/>
    </row>
    <row r="732" spans="1:1" ht="13.2">
      <c r="A732" s="19"/>
    </row>
    <row r="733" spans="1:1" ht="13.2">
      <c r="A733" s="19"/>
    </row>
    <row r="734" spans="1:1" ht="13.2">
      <c r="A734" s="19"/>
    </row>
    <row r="735" spans="1:1" ht="13.2">
      <c r="A735" s="19"/>
    </row>
    <row r="736" spans="1:1" ht="13.2">
      <c r="A736" s="19"/>
    </row>
    <row r="737" spans="1:1" ht="13.2">
      <c r="A737" s="19"/>
    </row>
    <row r="738" spans="1:1" ht="13.2">
      <c r="A738" s="19"/>
    </row>
    <row r="739" spans="1:1" ht="13.2">
      <c r="A739" s="19"/>
    </row>
    <row r="740" spans="1:1" ht="13.2">
      <c r="A740" s="19"/>
    </row>
    <row r="741" spans="1:1" ht="13.2">
      <c r="A741" s="19"/>
    </row>
    <row r="742" spans="1:1" ht="13.2">
      <c r="A742" s="19"/>
    </row>
    <row r="743" spans="1:1" ht="13.2">
      <c r="A743" s="19"/>
    </row>
    <row r="744" spans="1:1" ht="13.2">
      <c r="A744" s="19"/>
    </row>
    <row r="745" spans="1:1" ht="13.2">
      <c r="A745" s="19"/>
    </row>
    <row r="746" spans="1:1" ht="13.2">
      <c r="A746" s="19"/>
    </row>
    <row r="747" spans="1:1" ht="13.2">
      <c r="A747" s="19"/>
    </row>
    <row r="748" spans="1:1" ht="13.2">
      <c r="A748" s="19"/>
    </row>
    <row r="749" spans="1:1" ht="13.2">
      <c r="A749" s="19"/>
    </row>
    <row r="750" spans="1:1" ht="13.2">
      <c r="A750" s="19"/>
    </row>
    <row r="751" spans="1:1" ht="13.2">
      <c r="A751" s="19"/>
    </row>
    <row r="752" spans="1:1" ht="13.2">
      <c r="A752" s="19"/>
    </row>
    <row r="753" spans="1:1" ht="13.2">
      <c r="A753" s="19"/>
    </row>
    <row r="754" spans="1:1" ht="13.2">
      <c r="A754" s="19"/>
    </row>
    <row r="755" spans="1:1" ht="13.2">
      <c r="A755" s="19"/>
    </row>
    <row r="756" spans="1:1" ht="13.2">
      <c r="A756" s="19"/>
    </row>
    <row r="757" spans="1:1" ht="13.2">
      <c r="A757" s="19"/>
    </row>
    <row r="758" spans="1:1" ht="13.2">
      <c r="A758" s="19"/>
    </row>
    <row r="759" spans="1:1" ht="13.2">
      <c r="A759" s="19"/>
    </row>
    <row r="760" spans="1:1" ht="13.2">
      <c r="A760" s="19"/>
    </row>
    <row r="761" spans="1:1" ht="13.2">
      <c r="A761" s="19"/>
    </row>
  </sheetData>
  <mergeCells count="3">
    <mergeCell ref="A2:A5"/>
    <mergeCell ref="A1:M1"/>
    <mergeCell ref="C6:M6"/>
  </mergeCells>
  <conditionalFormatting sqref="C7:L24">
    <cfRule type="expression" dxfId="17" priority="1">
      <formula>C7&gt;C$5</formula>
    </cfRule>
  </conditionalFormatting>
  <conditionalFormatting sqref="F7:G24">
    <cfRule type="expression" dxfId="16" priority="2">
      <formula>F7&gt;F$5</formula>
    </cfRule>
  </conditionalFormatting>
  <conditionalFormatting sqref="J7:L24">
    <cfRule type="expression" dxfId="15" priority="3">
      <formula>J7&gt;J$5</formula>
    </cfRule>
  </conditionalFormatting>
  <conditionalFormatting sqref="A2:A5">
    <cfRule type="notContainsBlanks" dxfId="14" priority="4">
      <formula>LEN(TRIM(A2))&gt;0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754"/>
  <sheetViews>
    <sheetView workbookViewId="0">
      <selection sqref="A1:K1"/>
    </sheetView>
  </sheetViews>
  <sheetFormatPr defaultColWidth="14.44140625" defaultRowHeight="15.75" customHeight="1"/>
  <cols>
    <col min="1" max="1" width="13.44140625" customWidth="1"/>
    <col min="2" max="2" width="38.6640625" customWidth="1"/>
    <col min="3" max="11" width="11.5546875" customWidth="1"/>
  </cols>
  <sheetData>
    <row r="1" spans="1:11" ht="17.399999999999999">
      <c r="A1" s="44" t="str">
        <f ca="1">CONCATENATE("Attendance Upto ",TEXT(DATE(2017,MONTH(NOW())-1,1),"mmmm")," 2018")</f>
        <v>Attendance Upto January 2018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ht="79.2">
      <c r="A2" s="41" t="s">
        <v>0</v>
      </c>
      <c r="B2" s="1" t="s">
        <v>1</v>
      </c>
      <c r="C2" s="2" t="s">
        <v>2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3"/>
    </row>
    <row r="3" spans="1:11" ht="17.399999999999999">
      <c r="A3" s="42"/>
      <c r="B3" s="4" t="s">
        <v>9</v>
      </c>
      <c r="C3" s="5" t="s">
        <v>10</v>
      </c>
      <c r="D3" s="5" t="s">
        <v>11</v>
      </c>
      <c r="E3" s="5"/>
      <c r="F3" s="5" t="s">
        <v>12</v>
      </c>
      <c r="G3" s="5" t="s">
        <v>10</v>
      </c>
      <c r="H3" s="5" t="s">
        <v>11</v>
      </c>
      <c r="I3" s="5" t="s">
        <v>10</v>
      </c>
      <c r="J3" s="5" t="s">
        <v>13</v>
      </c>
      <c r="K3" s="5"/>
    </row>
    <row r="4" spans="1:11" ht="17.399999999999999">
      <c r="A4" s="42"/>
      <c r="B4" s="6" t="s">
        <v>14</v>
      </c>
      <c r="C4" s="7" t="str">
        <f ca="1">IFERROR(__xludf.DUMMYFUNCTION("IMPORTRANGE(""1GEga5uX11CxbSHdefeN-6UeZaaKCBtZvf2pgFM6qSCc"",""SEM2!K4"")"),"10")</f>
        <v>10</v>
      </c>
      <c r="D4" s="7" t="str">
        <f ca="1">IFERROR(__xludf.DUMMYFUNCTION("ImportRange(""141av8lTEAjXZkp2glcC8ekZQIbauZnowoBDw9TbB94Y"",""sem2!N4"")"),"9")</f>
        <v>9</v>
      </c>
      <c r="E4" s="7">
        <f t="shared" ref="E4:E5" ca="1" si="0">C4+D4</f>
        <v>19</v>
      </c>
      <c r="F4" s="8" t="str">
        <f ca="1">IFERROR(__xludf.DUMMYFUNCTION("ImportRange(""1MDmCsICNYD1V5mfCJgTPXws2AmZLNy1sh6K9lPCr9FI"",""sem2!Q4"")"),"20")</f>
        <v>20</v>
      </c>
      <c r="G4" s="7" t="str">
        <f ca="1">IFERROR(__xludf.DUMMYFUNCTION("IMPORTRANGE(""1GEga5uX11CxbSHdefeN-6UeZaaKCBtZvf2pgFM6qSCc"",""SEM2!L4"")"),"16")</f>
        <v>16</v>
      </c>
      <c r="H4" s="7" t="str">
        <f ca="1">IFERROR(__xludf.DUMMYFUNCTION("ImportRange(""141av8lTEAjXZkp2glcC8ekZQIbauZnowoBDw9TbB94Y"",""sem2!O4"")"),"21")</f>
        <v>21</v>
      </c>
      <c r="I4" s="7" t="str">
        <f ca="1">IFERROR(__xludf.DUMMYFUNCTION("IMPORTRANGE(""1GEga5uX11CxbSHdefeN-6UeZaaKCBtZvf2pgFM6qSCc"",""SEM2!M4"")"),"21")</f>
        <v>21</v>
      </c>
      <c r="J4" s="7" t="str">
        <f ca="1">IFERROR(__xludf.DUMMYFUNCTION("ImportRange(""1BQW2KEbueW1PoRhTnabF7lO_gs05PAxrPZg0nsHr8lI"",""sem2!b4"")"),"18")</f>
        <v>18</v>
      </c>
      <c r="K4" s="7"/>
    </row>
    <row r="5" spans="1:11" ht="17.399999999999999">
      <c r="A5" s="43"/>
      <c r="B5" s="9" t="s">
        <v>15</v>
      </c>
      <c r="C5" s="10">
        <f t="shared" ref="C5:D5" ca="1" si="1">FLOOR(C4/4,1)</f>
        <v>2</v>
      </c>
      <c r="D5" s="10">
        <f t="shared" ca="1" si="1"/>
        <v>2</v>
      </c>
      <c r="E5" s="10">
        <f t="shared" ca="1" si="0"/>
        <v>4</v>
      </c>
      <c r="F5" s="11">
        <f ca="1">D5+E5</f>
        <v>6</v>
      </c>
      <c r="G5" s="10">
        <f t="shared" ref="G5:J5" ca="1" si="2">FLOOR(G4/4,1)</f>
        <v>4</v>
      </c>
      <c r="H5" s="10">
        <f t="shared" ca="1" si="2"/>
        <v>5</v>
      </c>
      <c r="I5" s="10">
        <f t="shared" ca="1" si="2"/>
        <v>5</v>
      </c>
      <c r="J5" s="10">
        <f t="shared" ca="1" si="2"/>
        <v>4</v>
      </c>
      <c r="K5" s="10"/>
    </row>
    <row r="6" spans="1:11" ht="17.399999999999999">
      <c r="A6" s="12" t="s">
        <v>16</v>
      </c>
      <c r="B6" s="13" t="s">
        <v>17</v>
      </c>
      <c r="C6" s="50" t="s">
        <v>199</v>
      </c>
      <c r="D6" s="45"/>
      <c r="E6" s="45"/>
      <c r="F6" s="45"/>
      <c r="G6" s="45"/>
      <c r="H6" s="45"/>
      <c r="I6" s="45"/>
      <c r="J6" s="45"/>
      <c r="K6" s="46"/>
    </row>
    <row r="7" spans="1:11" ht="18">
      <c r="A7" s="14">
        <v>2001</v>
      </c>
      <c r="B7" s="15" t="s">
        <v>19</v>
      </c>
      <c r="C7" s="38">
        <f ca="1">ECO!C7/ECO!C$4</f>
        <v>0</v>
      </c>
      <c r="D7" s="38">
        <f ca="1">ECO!D7/ECO!D$4</f>
        <v>1</v>
      </c>
      <c r="E7" s="38">
        <f ca="1">ECO!E7/ECO!E$4</f>
        <v>0.47368421052631576</v>
      </c>
      <c r="F7" s="38" t="e">
        <f ca="1">ECO!F7/ECO!F$4</f>
        <v>#VALUE!</v>
      </c>
      <c r="G7" s="38">
        <f ca="1">ECO!G7/ECO!G$4</f>
        <v>0</v>
      </c>
      <c r="H7" s="38">
        <f ca="1">ECO!H7/ECO!H$4</f>
        <v>1</v>
      </c>
      <c r="I7" s="38">
        <f ca="1">ECO!I7/ECO!I$4</f>
        <v>0</v>
      </c>
      <c r="J7" s="38">
        <f ca="1">ECO!J7/ECO!J$4</f>
        <v>1</v>
      </c>
      <c r="K7" s="18"/>
    </row>
    <row r="8" spans="1:11" ht="18">
      <c r="A8" s="14">
        <v>2002</v>
      </c>
      <c r="B8" s="15" t="s">
        <v>20</v>
      </c>
      <c r="C8" s="38">
        <f ca="1">ECO!C8/ECO!C$4</f>
        <v>0</v>
      </c>
      <c r="D8" s="38">
        <f ca="1">ECO!D8/ECO!D$4</f>
        <v>1</v>
      </c>
      <c r="E8" s="38">
        <f ca="1">ECO!E8/ECO!E$4</f>
        <v>0.47368421052631576</v>
      </c>
      <c r="F8" s="38" t="e">
        <f ca="1">ECO!F8/ECO!F$4</f>
        <v>#VALUE!</v>
      </c>
      <c r="G8" s="38">
        <f ca="1">ECO!G8/ECO!G$4</f>
        <v>0</v>
      </c>
      <c r="H8" s="38">
        <f ca="1">ECO!H8/ECO!H$4</f>
        <v>1</v>
      </c>
      <c r="I8" s="38">
        <f ca="1">ECO!I8/ECO!I$4</f>
        <v>0</v>
      </c>
      <c r="J8" s="38">
        <f ca="1">ECO!J8/ECO!J$4</f>
        <v>1</v>
      </c>
      <c r="K8" s="18"/>
    </row>
    <row r="9" spans="1:11" ht="18">
      <c r="A9" s="14">
        <v>2003</v>
      </c>
      <c r="B9" s="15" t="s">
        <v>21</v>
      </c>
      <c r="C9" s="38">
        <f ca="1">ECO!C9/ECO!C$4</f>
        <v>1</v>
      </c>
      <c r="D9" s="38">
        <f ca="1">ECO!D9/ECO!D$4</f>
        <v>0.88888888888888884</v>
      </c>
      <c r="E9" s="38">
        <f ca="1">ECO!E9/ECO!E$4</f>
        <v>0.94736842105263153</v>
      </c>
      <c r="F9" s="38">
        <f ca="1">ECO!F9/ECO!F$4</f>
        <v>0.95</v>
      </c>
      <c r="G9" s="38">
        <f ca="1">ECO!G9/ECO!G$4</f>
        <v>1</v>
      </c>
      <c r="H9" s="38">
        <f ca="1">ECO!H9/ECO!H$4</f>
        <v>1</v>
      </c>
      <c r="I9" s="38">
        <f ca="1">ECO!I9/ECO!I$4</f>
        <v>1</v>
      </c>
      <c r="J9" s="38">
        <f ca="1">ECO!J9/ECO!J$4</f>
        <v>1</v>
      </c>
      <c r="K9" s="18"/>
    </row>
    <row r="10" spans="1:11" ht="18">
      <c r="A10" s="14">
        <v>2004</v>
      </c>
      <c r="B10" s="15" t="s">
        <v>22</v>
      </c>
      <c r="C10" s="38">
        <f ca="1">ECO!C10/ECO!C$4</f>
        <v>0</v>
      </c>
      <c r="D10" s="38">
        <f ca="1">ECO!D10/ECO!D$4</f>
        <v>0.33333333333333331</v>
      </c>
      <c r="E10" s="38">
        <f ca="1">ECO!E10/ECO!E$4</f>
        <v>0.15789473684210525</v>
      </c>
      <c r="F10" s="38">
        <f ca="1">ECO!F10/ECO!F$4</f>
        <v>0.05</v>
      </c>
      <c r="G10" s="38">
        <f ca="1">ECO!G10/ECO!G$4</f>
        <v>6.25E-2</v>
      </c>
      <c r="H10" s="38">
        <f ca="1">ECO!H10/ECO!H$4</f>
        <v>0.38095238095238093</v>
      </c>
      <c r="I10" s="38">
        <f ca="1">ECO!I10/ECO!I$4</f>
        <v>0.42857142857142855</v>
      </c>
      <c r="J10" s="38">
        <f ca="1">ECO!J10/ECO!J$4</f>
        <v>0.33333333333333331</v>
      </c>
      <c r="K10" s="18"/>
    </row>
    <row r="11" spans="1:11" ht="18">
      <c r="A11" s="14">
        <v>2005</v>
      </c>
      <c r="B11" s="15" t="s">
        <v>23</v>
      </c>
      <c r="C11" s="38">
        <f ca="1">ECO!C11/ECO!C$4</f>
        <v>0.2</v>
      </c>
      <c r="D11" s="38">
        <f ca="1">ECO!D11/ECO!D$4</f>
        <v>0</v>
      </c>
      <c r="E11" s="38">
        <f ca="1">ECO!E11/ECO!E$4</f>
        <v>0.10526315789473684</v>
      </c>
      <c r="F11" s="38">
        <f ca="1">ECO!F11/ECO!F$4</f>
        <v>0.2</v>
      </c>
      <c r="G11" s="38">
        <f ca="1">ECO!G11/ECO!G$4</f>
        <v>0.125</v>
      </c>
      <c r="H11" s="38">
        <f ca="1">ECO!H11/ECO!H$4</f>
        <v>0</v>
      </c>
      <c r="I11" s="38">
        <f ca="1">ECO!I11/ECO!I$4</f>
        <v>0.14285714285714285</v>
      </c>
      <c r="J11" s="38">
        <f ca="1">ECO!J11/ECO!J$4</f>
        <v>0.16666666666666666</v>
      </c>
      <c r="K11" s="18"/>
    </row>
    <row r="12" spans="1:11" ht="18">
      <c r="A12" s="14">
        <v>2006</v>
      </c>
      <c r="B12" s="15" t="s">
        <v>24</v>
      </c>
      <c r="C12" s="38">
        <f ca="1">ECO!C12/ECO!C$4</f>
        <v>0.8</v>
      </c>
      <c r="D12" s="38">
        <f ca="1">ECO!D12/ECO!D$4</f>
        <v>0.33333333333333331</v>
      </c>
      <c r="E12" s="38">
        <f ca="1">ECO!E12/ECO!E$4</f>
        <v>0.57894736842105265</v>
      </c>
      <c r="F12" s="38">
        <f ca="1">ECO!F12/ECO!F$4</f>
        <v>0.55000000000000004</v>
      </c>
      <c r="G12" s="38">
        <f ca="1">ECO!G12/ECO!G$4</f>
        <v>0.3125</v>
      </c>
      <c r="H12" s="38">
        <f ca="1">ECO!H12/ECO!H$4</f>
        <v>0.2857142857142857</v>
      </c>
      <c r="I12" s="38">
        <f ca="1">ECO!I12/ECO!I$4</f>
        <v>0.5714285714285714</v>
      </c>
      <c r="J12" s="38">
        <f ca="1">ECO!J12/ECO!J$4</f>
        <v>0.3888888888888889</v>
      </c>
      <c r="K12" s="18"/>
    </row>
    <row r="13" spans="1:11" ht="18">
      <c r="A13" s="14">
        <v>2007</v>
      </c>
      <c r="B13" s="15" t="s">
        <v>25</v>
      </c>
      <c r="C13" s="38">
        <f ca="1">ECO!C13/ECO!C$4</f>
        <v>0.2</v>
      </c>
      <c r="D13" s="38">
        <f ca="1">ECO!D13/ECO!D$4</f>
        <v>0</v>
      </c>
      <c r="E13" s="38">
        <f ca="1">ECO!E13/ECO!E$4</f>
        <v>0.10526315789473684</v>
      </c>
      <c r="F13" s="38">
        <f ca="1">ECO!F13/ECO!F$4</f>
        <v>0</v>
      </c>
      <c r="G13" s="38">
        <f ca="1">ECO!G13/ECO!G$4</f>
        <v>0</v>
      </c>
      <c r="H13" s="38">
        <f ca="1">ECO!H13/ECO!H$4</f>
        <v>0</v>
      </c>
      <c r="I13" s="38">
        <f ca="1">ECO!I13/ECO!I$4</f>
        <v>9.5238095238095233E-2</v>
      </c>
      <c r="J13" s="38">
        <f ca="1">ECO!J13/ECO!J$4</f>
        <v>0</v>
      </c>
      <c r="K13" s="18"/>
    </row>
    <row r="14" spans="1:11" ht="18">
      <c r="A14" s="14">
        <v>2008</v>
      </c>
      <c r="B14" s="15" t="s">
        <v>26</v>
      </c>
      <c r="C14" s="38">
        <f ca="1">ECO!C14/ECO!C$4</f>
        <v>0</v>
      </c>
      <c r="D14" s="38">
        <f ca="1">ECO!D14/ECO!D$4</f>
        <v>0</v>
      </c>
      <c r="E14" s="38">
        <f ca="1">ECO!E14/ECO!E$4</f>
        <v>0</v>
      </c>
      <c r="F14" s="38">
        <f ca="1">ECO!F14/ECO!F$4</f>
        <v>0.05</v>
      </c>
      <c r="G14" s="38">
        <f ca="1">ECO!G14/ECO!G$4</f>
        <v>0.125</v>
      </c>
      <c r="H14" s="38">
        <f ca="1">ECO!H14/ECO!H$4</f>
        <v>0</v>
      </c>
      <c r="I14" s="38">
        <f ca="1">ECO!I14/ECO!I$4</f>
        <v>0</v>
      </c>
      <c r="J14" s="38">
        <f ca="1">ECO!J14/ECO!J$4</f>
        <v>0</v>
      </c>
      <c r="K14" s="18"/>
    </row>
    <row r="15" spans="1:11" ht="18">
      <c r="A15" s="14">
        <v>2009</v>
      </c>
      <c r="B15" s="15" t="s">
        <v>27</v>
      </c>
      <c r="C15" s="38">
        <f ca="1">ECO!C15/ECO!C$4</f>
        <v>0</v>
      </c>
      <c r="D15" s="38">
        <f ca="1">ECO!D15/ECO!D$4</f>
        <v>0</v>
      </c>
      <c r="E15" s="38">
        <f ca="1">ECO!E15/ECO!E$4</f>
        <v>0</v>
      </c>
      <c r="F15" s="38">
        <f ca="1">ECO!F15/ECO!F$4</f>
        <v>0</v>
      </c>
      <c r="G15" s="38">
        <f ca="1">ECO!G15/ECO!G$4</f>
        <v>0</v>
      </c>
      <c r="H15" s="38">
        <f ca="1">ECO!H15/ECO!H$4</f>
        <v>0</v>
      </c>
      <c r="I15" s="38">
        <f ca="1">ECO!I15/ECO!I$4</f>
        <v>4.7619047619047616E-2</v>
      </c>
      <c r="J15" s="38">
        <f ca="1">ECO!J15/ECO!J$4</f>
        <v>0</v>
      </c>
      <c r="K15" s="18"/>
    </row>
    <row r="16" spans="1:11" ht="18">
      <c r="A16" s="14">
        <v>2010</v>
      </c>
      <c r="B16" s="15" t="s">
        <v>28</v>
      </c>
      <c r="C16" s="38">
        <f ca="1">ECO!C16/ECO!C$4</f>
        <v>0.2</v>
      </c>
      <c r="D16" s="38">
        <f ca="1">ECO!D16/ECO!D$4</f>
        <v>0</v>
      </c>
      <c r="E16" s="38">
        <f ca="1">ECO!E16/ECO!E$4</f>
        <v>0.10526315789473684</v>
      </c>
      <c r="F16" s="38">
        <f ca="1">ECO!F16/ECO!F$4</f>
        <v>0.05</v>
      </c>
      <c r="G16" s="38">
        <f ca="1">ECO!G16/ECO!G$4</f>
        <v>0</v>
      </c>
      <c r="H16" s="38">
        <f ca="1">ECO!H16/ECO!H$4</f>
        <v>0</v>
      </c>
      <c r="I16" s="38">
        <f ca="1">ECO!I16/ECO!I$4</f>
        <v>9.5238095238095233E-2</v>
      </c>
      <c r="J16" s="38">
        <f ca="1">ECO!J16/ECO!J$4</f>
        <v>0.22222222222222221</v>
      </c>
      <c r="K16" s="18"/>
    </row>
    <row r="17" spans="1:11" ht="18">
      <c r="A17" s="14">
        <v>2011</v>
      </c>
      <c r="B17" s="15" t="s">
        <v>29</v>
      </c>
      <c r="C17" s="38">
        <f ca="1">ECO!C17/ECO!C$4</f>
        <v>0.3</v>
      </c>
      <c r="D17" s="38">
        <f ca="1">ECO!D17/ECO!D$4</f>
        <v>0</v>
      </c>
      <c r="E17" s="38">
        <f ca="1">ECO!E17/ECO!E$4</f>
        <v>0.15789473684210525</v>
      </c>
      <c r="F17" s="38">
        <f ca="1">ECO!F17/ECO!F$4</f>
        <v>0.05</v>
      </c>
      <c r="G17" s="38">
        <f ca="1">ECO!G17/ECO!G$4</f>
        <v>0</v>
      </c>
      <c r="H17" s="38">
        <f ca="1">ECO!H17/ECO!H$4</f>
        <v>4.7619047619047616E-2</v>
      </c>
      <c r="I17" s="38">
        <f ca="1">ECO!I17/ECO!I$4</f>
        <v>0.23809523809523808</v>
      </c>
      <c r="J17" s="38">
        <f ca="1">ECO!J17/ECO!J$4</f>
        <v>0.22222222222222221</v>
      </c>
      <c r="K17" s="18"/>
    </row>
    <row r="18" spans="1:11" ht="18">
      <c r="A18" s="14">
        <v>2012</v>
      </c>
      <c r="B18" s="15" t="s">
        <v>30</v>
      </c>
      <c r="C18" s="38">
        <f ca="1">ECO!C18/ECO!C$4</f>
        <v>0</v>
      </c>
      <c r="D18" s="38">
        <f ca="1">ECO!D18/ECO!D$4</f>
        <v>0.1111111111111111</v>
      </c>
      <c r="E18" s="38">
        <f ca="1">ECO!E18/ECO!E$4</f>
        <v>5.2631578947368418E-2</v>
      </c>
      <c r="F18" s="38">
        <f ca="1">ECO!F18/ECO!F$4</f>
        <v>0.05</v>
      </c>
      <c r="G18" s="38">
        <f ca="1">ECO!G18/ECO!G$4</f>
        <v>0.125</v>
      </c>
      <c r="H18" s="38">
        <f ca="1">ECO!H18/ECO!H$4</f>
        <v>4.7619047619047616E-2</v>
      </c>
      <c r="I18" s="38">
        <f ca="1">ECO!I18/ECO!I$4</f>
        <v>0</v>
      </c>
      <c r="J18" s="38">
        <f ca="1">ECO!J18/ECO!J$4</f>
        <v>0.27777777777777779</v>
      </c>
      <c r="K18" s="18"/>
    </row>
    <row r="19" spans="1:11" ht="13.2">
      <c r="A19" s="19"/>
    </row>
    <row r="20" spans="1:11" ht="13.2">
      <c r="A20" s="19"/>
    </row>
    <row r="21" spans="1:11" ht="13.2">
      <c r="A21" s="19"/>
    </row>
    <row r="22" spans="1:11" ht="13.2">
      <c r="A22" s="19"/>
    </row>
    <row r="23" spans="1:11" ht="13.2">
      <c r="A23" s="19"/>
    </row>
    <row r="24" spans="1:11" ht="13.2">
      <c r="A24" s="19"/>
    </row>
    <row r="25" spans="1:11" ht="13.2">
      <c r="A25" s="19"/>
    </row>
    <row r="26" spans="1:11" ht="13.2">
      <c r="A26" s="19"/>
    </row>
    <row r="27" spans="1:11" ht="13.2">
      <c r="A27" s="19"/>
    </row>
    <row r="28" spans="1:11" ht="13.2">
      <c r="A28" s="19"/>
    </row>
    <row r="29" spans="1:11" ht="13.2">
      <c r="A29" s="19"/>
    </row>
    <row r="30" spans="1:11" ht="13.2">
      <c r="A30" s="19"/>
    </row>
    <row r="31" spans="1:11" ht="13.2">
      <c r="A31" s="19"/>
    </row>
    <row r="32" spans="1:11" ht="13.2">
      <c r="A32" s="19"/>
    </row>
    <row r="33" spans="1:1" ht="13.2">
      <c r="A33" s="19"/>
    </row>
    <row r="34" spans="1:1" ht="13.2">
      <c r="A34" s="19"/>
    </row>
    <row r="35" spans="1:1" ht="13.2">
      <c r="A35" s="19"/>
    </row>
    <row r="36" spans="1:1" ht="13.2">
      <c r="A36" s="19"/>
    </row>
    <row r="37" spans="1:1" ht="13.2">
      <c r="A37" s="19"/>
    </row>
    <row r="38" spans="1:1" ht="13.2">
      <c r="A38" s="19"/>
    </row>
    <row r="39" spans="1:1" ht="13.2">
      <c r="A39" s="19"/>
    </row>
    <row r="40" spans="1:1" ht="13.2">
      <c r="A40" s="19"/>
    </row>
    <row r="41" spans="1:1" ht="13.2">
      <c r="A41" s="19"/>
    </row>
    <row r="42" spans="1:1" ht="13.2">
      <c r="A42" s="19"/>
    </row>
    <row r="43" spans="1:1" ht="13.2">
      <c r="A43" s="19"/>
    </row>
    <row r="44" spans="1:1" ht="13.2">
      <c r="A44" s="19"/>
    </row>
    <row r="45" spans="1:1" ht="13.2">
      <c r="A45" s="19"/>
    </row>
    <row r="46" spans="1:1" ht="13.2">
      <c r="A46" s="19"/>
    </row>
    <row r="47" spans="1:1" ht="13.2">
      <c r="A47" s="19"/>
    </row>
    <row r="48" spans="1:1" ht="13.2">
      <c r="A48" s="19"/>
    </row>
    <row r="49" spans="1:1" ht="13.2">
      <c r="A49" s="19"/>
    </row>
    <row r="50" spans="1:1" ht="13.2">
      <c r="A50" s="19"/>
    </row>
    <row r="51" spans="1:1" ht="13.2">
      <c r="A51" s="19"/>
    </row>
    <row r="52" spans="1:1" ht="13.2">
      <c r="A52" s="19"/>
    </row>
    <row r="53" spans="1:1" ht="13.2">
      <c r="A53" s="19"/>
    </row>
    <row r="54" spans="1:1" ht="13.2">
      <c r="A54" s="19"/>
    </row>
    <row r="55" spans="1:1" ht="13.2">
      <c r="A55" s="19"/>
    </row>
    <row r="56" spans="1:1" ht="13.2">
      <c r="A56" s="19"/>
    </row>
    <row r="57" spans="1:1" ht="13.2">
      <c r="A57" s="19"/>
    </row>
    <row r="58" spans="1:1" ht="13.2">
      <c r="A58" s="19"/>
    </row>
    <row r="59" spans="1:1" ht="13.2">
      <c r="A59" s="19"/>
    </row>
    <row r="60" spans="1:1" ht="13.2">
      <c r="A60" s="19"/>
    </row>
    <row r="61" spans="1:1" ht="13.2">
      <c r="A61" s="19"/>
    </row>
    <row r="62" spans="1:1" ht="13.2">
      <c r="A62" s="19"/>
    </row>
    <row r="63" spans="1:1" ht="13.2">
      <c r="A63" s="19"/>
    </row>
    <row r="64" spans="1:1" ht="13.2">
      <c r="A64" s="19"/>
    </row>
    <row r="65" spans="1:1" ht="13.2">
      <c r="A65" s="19"/>
    </row>
    <row r="66" spans="1:1" ht="13.2">
      <c r="A66" s="19"/>
    </row>
    <row r="67" spans="1:1" ht="13.2">
      <c r="A67" s="19"/>
    </row>
    <row r="68" spans="1:1" ht="13.2">
      <c r="A68" s="19"/>
    </row>
    <row r="69" spans="1:1" ht="13.2">
      <c r="A69" s="19"/>
    </row>
    <row r="70" spans="1:1" ht="13.2">
      <c r="A70" s="19"/>
    </row>
    <row r="71" spans="1:1" ht="13.2">
      <c r="A71" s="19"/>
    </row>
    <row r="72" spans="1:1" ht="13.2">
      <c r="A72" s="19"/>
    </row>
    <row r="73" spans="1:1" ht="13.2">
      <c r="A73" s="19"/>
    </row>
    <row r="74" spans="1:1" ht="13.2">
      <c r="A74" s="19"/>
    </row>
    <row r="75" spans="1:1" ht="13.2">
      <c r="A75" s="19"/>
    </row>
    <row r="76" spans="1:1" ht="13.2">
      <c r="A76" s="19"/>
    </row>
    <row r="77" spans="1:1" ht="13.2">
      <c r="A77" s="19"/>
    </row>
    <row r="78" spans="1:1" ht="13.2">
      <c r="A78" s="19"/>
    </row>
    <row r="79" spans="1:1" ht="13.2">
      <c r="A79" s="19"/>
    </row>
    <row r="80" spans="1:1" ht="13.2">
      <c r="A80" s="19"/>
    </row>
    <row r="81" spans="1:1" ht="13.2">
      <c r="A81" s="19"/>
    </row>
    <row r="82" spans="1:1" ht="13.2">
      <c r="A82" s="19"/>
    </row>
    <row r="83" spans="1:1" ht="13.2">
      <c r="A83" s="19"/>
    </row>
    <row r="84" spans="1:1" ht="13.2">
      <c r="A84" s="19"/>
    </row>
    <row r="85" spans="1:1" ht="13.2">
      <c r="A85" s="19"/>
    </row>
    <row r="86" spans="1:1" ht="13.2">
      <c r="A86" s="19"/>
    </row>
    <row r="87" spans="1:1" ht="13.2">
      <c r="A87" s="19"/>
    </row>
    <row r="88" spans="1:1" ht="13.2">
      <c r="A88" s="19"/>
    </row>
    <row r="89" spans="1:1" ht="13.2">
      <c r="A89" s="19"/>
    </row>
    <row r="90" spans="1:1" ht="13.2">
      <c r="A90" s="19"/>
    </row>
    <row r="91" spans="1:1" ht="13.2">
      <c r="A91" s="19"/>
    </row>
    <row r="92" spans="1:1" ht="13.2">
      <c r="A92" s="19"/>
    </row>
    <row r="93" spans="1:1" ht="13.2">
      <c r="A93" s="19"/>
    </row>
    <row r="94" spans="1:1" ht="13.2">
      <c r="A94" s="19"/>
    </row>
    <row r="95" spans="1:1" ht="13.2">
      <c r="A95" s="19"/>
    </row>
    <row r="96" spans="1:1" ht="13.2">
      <c r="A96" s="19"/>
    </row>
    <row r="97" spans="1:1" ht="13.2">
      <c r="A97" s="19"/>
    </row>
    <row r="98" spans="1:1" ht="13.2">
      <c r="A98" s="19"/>
    </row>
    <row r="99" spans="1:1" ht="13.2">
      <c r="A99" s="19"/>
    </row>
    <row r="100" spans="1:1" ht="13.2">
      <c r="A100" s="19"/>
    </row>
    <row r="101" spans="1:1" ht="13.2">
      <c r="A101" s="19"/>
    </row>
    <row r="102" spans="1:1" ht="13.2">
      <c r="A102" s="19"/>
    </row>
    <row r="103" spans="1:1" ht="13.2">
      <c r="A103" s="19"/>
    </row>
    <row r="104" spans="1:1" ht="13.2">
      <c r="A104" s="19"/>
    </row>
    <row r="105" spans="1:1" ht="13.2">
      <c r="A105" s="19"/>
    </row>
    <row r="106" spans="1:1" ht="13.2">
      <c r="A106" s="19"/>
    </row>
    <row r="107" spans="1:1" ht="13.2">
      <c r="A107" s="19"/>
    </row>
    <row r="108" spans="1:1" ht="13.2">
      <c r="A108" s="19"/>
    </row>
    <row r="109" spans="1:1" ht="13.2">
      <c r="A109" s="19"/>
    </row>
    <row r="110" spans="1:1" ht="13.2">
      <c r="A110" s="19"/>
    </row>
    <row r="111" spans="1:1" ht="13.2">
      <c r="A111" s="19"/>
    </row>
    <row r="112" spans="1:1" ht="13.2">
      <c r="A112" s="19"/>
    </row>
    <row r="113" spans="1:1" ht="13.2">
      <c r="A113" s="19"/>
    </row>
    <row r="114" spans="1:1" ht="13.2">
      <c r="A114" s="19"/>
    </row>
    <row r="115" spans="1:1" ht="13.2">
      <c r="A115" s="19"/>
    </row>
    <row r="116" spans="1:1" ht="13.2">
      <c r="A116" s="19"/>
    </row>
    <row r="117" spans="1:1" ht="13.2">
      <c r="A117" s="19"/>
    </row>
    <row r="118" spans="1:1" ht="13.2">
      <c r="A118" s="19"/>
    </row>
    <row r="119" spans="1:1" ht="13.2">
      <c r="A119" s="19"/>
    </row>
    <row r="120" spans="1:1" ht="13.2">
      <c r="A120" s="19"/>
    </row>
    <row r="121" spans="1:1" ht="13.2">
      <c r="A121" s="19"/>
    </row>
    <row r="122" spans="1:1" ht="13.2">
      <c r="A122" s="19"/>
    </row>
    <row r="123" spans="1:1" ht="13.2">
      <c r="A123" s="19"/>
    </row>
    <row r="124" spans="1:1" ht="13.2">
      <c r="A124" s="19"/>
    </row>
    <row r="125" spans="1:1" ht="13.2">
      <c r="A125" s="19"/>
    </row>
    <row r="126" spans="1:1" ht="13.2">
      <c r="A126" s="19"/>
    </row>
    <row r="127" spans="1:1" ht="13.2">
      <c r="A127" s="19"/>
    </row>
    <row r="128" spans="1:1" ht="13.2">
      <c r="A128" s="19"/>
    </row>
    <row r="129" spans="1:1" ht="13.2">
      <c r="A129" s="19"/>
    </row>
    <row r="130" spans="1:1" ht="13.2">
      <c r="A130" s="19"/>
    </row>
    <row r="131" spans="1:1" ht="13.2">
      <c r="A131" s="19"/>
    </row>
    <row r="132" spans="1:1" ht="13.2">
      <c r="A132" s="19"/>
    </row>
    <row r="133" spans="1:1" ht="13.2">
      <c r="A133" s="19"/>
    </row>
    <row r="134" spans="1:1" ht="13.2">
      <c r="A134" s="19"/>
    </row>
    <row r="135" spans="1:1" ht="13.2">
      <c r="A135" s="19"/>
    </row>
    <row r="136" spans="1:1" ht="13.2">
      <c r="A136" s="19"/>
    </row>
    <row r="137" spans="1:1" ht="13.2">
      <c r="A137" s="19"/>
    </row>
    <row r="138" spans="1:1" ht="13.2">
      <c r="A138" s="19"/>
    </row>
    <row r="139" spans="1:1" ht="13.2">
      <c r="A139" s="19"/>
    </row>
    <row r="140" spans="1:1" ht="13.2">
      <c r="A140" s="19"/>
    </row>
    <row r="141" spans="1:1" ht="13.2">
      <c r="A141" s="19"/>
    </row>
    <row r="142" spans="1:1" ht="13.2">
      <c r="A142" s="19"/>
    </row>
    <row r="143" spans="1:1" ht="13.2">
      <c r="A143" s="19"/>
    </row>
    <row r="144" spans="1:1" ht="13.2">
      <c r="A144" s="19"/>
    </row>
    <row r="145" spans="1:1" ht="13.2">
      <c r="A145" s="19"/>
    </row>
    <row r="146" spans="1:1" ht="13.2">
      <c r="A146" s="19"/>
    </row>
    <row r="147" spans="1:1" ht="13.2">
      <c r="A147" s="19"/>
    </row>
    <row r="148" spans="1:1" ht="13.2">
      <c r="A148" s="19"/>
    </row>
    <row r="149" spans="1:1" ht="13.2">
      <c r="A149" s="19"/>
    </row>
    <row r="150" spans="1:1" ht="13.2">
      <c r="A150" s="19"/>
    </row>
    <row r="151" spans="1:1" ht="13.2">
      <c r="A151" s="19"/>
    </row>
    <row r="152" spans="1:1" ht="13.2">
      <c r="A152" s="19"/>
    </row>
    <row r="153" spans="1:1" ht="13.2">
      <c r="A153" s="19"/>
    </row>
    <row r="154" spans="1:1" ht="13.2">
      <c r="A154" s="19"/>
    </row>
    <row r="155" spans="1:1" ht="13.2">
      <c r="A155" s="19"/>
    </row>
    <row r="156" spans="1:1" ht="13.2">
      <c r="A156" s="19"/>
    </row>
    <row r="157" spans="1:1" ht="13.2">
      <c r="A157" s="19"/>
    </row>
    <row r="158" spans="1:1" ht="13.2">
      <c r="A158" s="19"/>
    </row>
    <row r="159" spans="1:1" ht="13.2">
      <c r="A159" s="19"/>
    </row>
    <row r="160" spans="1:1" ht="13.2">
      <c r="A160" s="19"/>
    </row>
    <row r="161" spans="1:1" ht="13.2">
      <c r="A161" s="19"/>
    </row>
    <row r="162" spans="1:1" ht="13.2">
      <c r="A162" s="19"/>
    </row>
    <row r="163" spans="1:1" ht="13.2">
      <c r="A163" s="19"/>
    </row>
    <row r="164" spans="1:1" ht="13.2">
      <c r="A164" s="19"/>
    </row>
    <row r="165" spans="1:1" ht="13.2">
      <c r="A165" s="19"/>
    </row>
    <row r="166" spans="1:1" ht="13.2">
      <c r="A166" s="19"/>
    </row>
    <row r="167" spans="1:1" ht="13.2">
      <c r="A167" s="19"/>
    </row>
    <row r="168" spans="1:1" ht="13.2">
      <c r="A168" s="19"/>
    </row>
    <row r="169" spans="1:1" ht="13.2">
      <c r="A169" s="19"/>
    </row>
    <row r="170" spans="1:1" ht="13.2">
      <c r="A170" s="19"/>
    </row>
    <row r="171" spans="1:1" ht="13.2">
      <c r="A171" s="19"/>
    </row>
    <row r="172" spans="1:1" ht="13.2">
      <c r="A172" s="19"/>
    </row>
    <row r="173" spans="1:1" ht="13.2">
      <c r="A173" s="19"/>
    </row>
    <row r="174" spans="1:1" ht="13.2">
      <c r="A174" s="19"/>
    </row>
    <row r="175" spans="1:1" ht="13.2">
      <c r="A175" s="19"/>
    </row>
    <row r="176" spans="1:1" ht="13.2">
      <c r="A176" s="19"/>
    </row>
    <row r="177" spans="1:1" ht="13.2">
      <c r="A177" s="19"/>
    </row>
    <row r="178" spans="1:1" ht="13.2">
      <c r="A178" s="19"/>
    </row>
    <row r="179" spans="1:1" ht="13.2">
      <c r="A179" s="19"/>
    </row>
    <row r="180" spans="1:1" ht="13.2">
      <c r="A180" s="19"/>
    </row>
    <row r="181" spans="1:1" ht="13.2">
      <c r="A181" s="19"/>
    </row>
    <row r="182" spans="1:1" ht="13.2">
      <c r="A182" s="19"/>
    </row>
    <row r="183" spans="1:1" ht="13.2">
      <c r="A183" s="19"/>
    </row>
    <row r="184" spans="1:1" ht="13.2">
      <c r="A184" s="19"/>
    </row>
    <row r="185" spans="1:1" ht="13.2">
      <c r="A185" s="19"/>
    </row>
    <row r="186" spans="1:1" ht="13.2">
      <c r="A186" s="19"/>
    </row>
    <row r="187" spans="1:1" ht="13.2">
      <c r="A187" s="19"/>
    </row>
    <row r="188" spans="1:1" ht="13.2">
      <c r="A188" s="19"/>
    </row>
    <row r="189" spans="1:1" ht="13.2">
      <c r="A189" s="19"/>
    </row>
    <row r="190" spans="1:1" ht="13.2">
      <c r="A190" s="19"/>
    </row>
    <row r="191" spans="1:1" ht="13.2">
      <c r="A191" s="19"/>
    </row>
    <row r="192" spans="1:1" ht="13.2">
      <c r="A192" s="19"/>
    </row>
    <row r="193" spans="1:1" ht="13.2">
      <c r="A193" s="19"/>
    </row>
    <row r="194" spans="1:1" ht="13.2">
      <c r="A194" s="19"/>
    </row>
    <row r="195" spans="1:1" ht="13.2">
      <c r="A195" s="19"/>
    </row>
    <row r="196" spans="1:1" ht="13.2">
      <c r="A196" s="19"/>
    </row>
    <row r="197" spans="1:1" ht="13.2">
      <c r="A197" s="19"/>
    </row>
    <row r="198" spans="1:1" ht="13.2">
      <c r="A198" s="19"/>
    </row>
    <row r="199" spans="1:1" ht="13.2">
      <c r="A199" s="19"/>
    </row>
    <row r="200" spans="1:1" ht="13.2">
      <c r="A200" s="19"/>
    </row>
    <row r="201" spans="1:1" ht="13.2">
      <c r="A201" s="19"/>
    </row>
    <row r="202" spans="1:1" ht="13.2">
      <c r="A202" s="19"/>
    </row>
    <row r="203" spans="1:1" ht="13.2">
      <c r="A203" s="19"/>
    </row>
    <row r="204" spans="1:1" ht="13.2">
      <c r="A204" s="19"/>
    </row>
    <row r="205" spans="1:1" ht="13.2">
      <c r="A205" s="19"/>
    </row>
    <row r="206" spans="1:1" ht="13.2">
      <c r="A206" s="19"/>
    </row>
    <row r="207" spans="1:1" ht="13.2">
      <c r="A207" s="19"/>
    </row>
    <row r="208" spans="1:1" ht="13.2">
      <c r="A208" s="19"/>
    </row>
    <row r="209" spans="1:1" ht="13.2">
      <c r="A209" s="19"/>
    </row>
    <row r="210" spans="1:1" ht="13.2">
      <c r="A210" s="19"/>
    </row>
    <row r="211" spans="1:1" ht="13.2">
      <c r="A211" s="19"/>
    </row>
    <row r="212" spans="1:1" ht="13.2">
      <c r="A212" s="19"/>
    </row>
    <row r="213" spans="1:1" ht="13.2">
      <c r="A213" s="19"/>
    </row>
    <row r="214" spans="1:1" ht="13.2">
      <c r="A214" s="19"/>
    </row>
    <row r="215" spans="1:1" ht="13.2">
      <c r="A215" s="19"/>
    </row>
    <row r="216" spans="1:1" ht="13.2">
      <c r="A216" s="19"/>
    </row>
    <row r="217" spans="1:1" ht="13.2">
      <c r="A217" s="19"/>
    </row>
    <row r="218" spans="1:1" ht="13.2">
      <c r="A218" s="19"/>
    </row>
    <row r="219" spans="1:1" ht="13.2">
      <c r="A219" s="19"/>
    </row>
    <row r="220" spans="1:1" ht="13.2">
      <c r="A220" s="19"/>
    </row>
    <row r="221" spans="1:1" ht="13.2">
      <c r="A221" s="19"/>
    </row>
    <row r="222" spans="1:1" ht="13.2">
      <c r="A222" s="19"/>
    </row>
    <row r="223" spans="1:1" ht="13.2">
      <c r="A223" s="19"/>
    </row>
    <row r="224" spans="1:1" ht="13.2">
      <c r="A224" s="19"/>
    </row>
    <row r="225" spans="1:1" ht="13.2">
      <c r="A225" s="19"/>
    </row>
    <row r="226" spans="1:1" ht="13.2">
      <c r="A226" s="19"/>
    </row>
    <row r="227" spans="1:1" ht="13.2">
      <c r="A227" s="19"/>
    </row>
    <row r="228" spans="1:1" ht="13.2">
      <c r="A228" s="19"/>
    </row>
    <row r="229" spans="1:1" ht="13.2">
      <c r="A229" s="19"/>
    </row>
    <row r="230" spans="1:1" ht="13.2">
      <c r="A230" s="19"/>
    </row>
    <row r="231" spans="1:1" ht="13.2">
      <c r="A231" s="19"/>
    </row>
    <row r="232" spans="1:1" ht="13.2">
      <c r="A232" s="19"/>
    </row>
    <row r="233" spans="1:1" ht="13.2">
      <c r="A233" s="19"/>
    </row>
    <row r="234" spans="1:1" ht="13.2">
      <c r="A234" s="19"/>
    </row>
    <row r="235" spans="1:1" ht="13.2">
      <c r="A235" s="19"/>
    </row>
    <row r="236" spans="1:1" ht="13.2">
      <c r="A236" s="19"/>
    </row>
    <row r="237" spans="1:1" ht="13.2">
      <c r="A237" s="19"/>
    </row>
    <row r="238" spans="1:1" ht="13.2">
      <c r="A238" s="19"/>
    </row>
    <row r="239" spans="1:1" ht="13.2">
      <c r="A239" s="19"/>
    </row>
    <row r="240" spans="1:1" ht="13.2">
      <c r="A240" s="19"/>
    </row>
    <row r="241" spans="1:1" ht="13.2">
      <c r="A241" s="19"/>
    </row>
    <row r="242" spans="1:1" ht="13.2">
      <c r="A242" s="19"/>
    </row>
    <row r="243" spans="1:1" ht="13.2">
      <c r="A243" s="19"/>
    </row>
    <row r="244" spans="1:1" ht="13.2">
      <c r="A244" s="19"/>
    </row>
    <row r="245" spans="1:1" ht="13.2">
      <c r="A245" s="19"/>
    </row>
    <row r="246" spans="1:1" ht="13.2">
      <c r="A246" s="19"/>
    </row>
    <row r="247" spans="1:1" ht="13.2">
      <c r="A247" s="19"/>
    </row>
    <row r="248" spans="1:1" ht="13.2">
      <c r="A248" s="19"/>
    </row>
    <row r="249" spans="1:1" ht="13.2">
      <c r="A249" s="19"/>
    </row>
    <row r="250" spans="1:1" ht="13.2">
      <c r="A250" s="19"/>
    </row>
    <row r="251" spans="1:1" ht="13.2">
      <c r="A251" s="19"/>
    </row>
    <row r="252" spans="1:1" ht="13.2">
      <c r="A252" s="19"/>
    </row>
    <row r="253" spans="1:1" ht="13.2">
      <c r="A253" s="19"/>
    </row>
    <row r="254" spans="1:1" ht="13.2">
      <c r="A254" s="19"/>
    </row>
    <row r="255" spans="1:1" ht="13.2">
      <c r="A255" s="19"/>
    </row>
    <row r="256" spans="1:1" ht="13.2">
      <c r="A256" s="19"/>
    </row>
    <row r="257" spans="1:1" ht="13.2">
      <c r="A257" s="19"/>
    </row>
    <row r="258" spans="1:1" ht="13.2">
      <c r="A258" s="19"/>
    </row>
    <row r="259" spans="1:1" ht="13.2">
      <c r="A259" s="19"/>
    </row>
    <row r="260" spans="1:1" ht="13.2">
      <c r="A260" s="19"/>
    </row>
    <row r="261" spans="1:1" ht="13.2">
      <c r="A261" s="19"/>
    </row>
    <row r="262" spans="1:1" ht="13.2">
      <c r="A262" s="19"/>
    </row>
    <row r="263" spans="1:1" ht="13.2">
      <c r="A263" s="19"/>
    </row>
    <row r="264" spans="1:1" ht="13.2">
      <c r="A264" s="19"/>
    </row>
    <row r="265" spans="1:1" ht="13.2">
      <c r="A265" s="19"/>
    </row>
    <row r="266" spans="1:1" ht="13.2">
      <c r="A266" s="19"/>
    </row>
    <row r="267" spans="1:1" ht="13.2">
      <c r="A267" s="19"/>
    </row>
    <row r="268" spans="1:1" ht="13.2">
      <c r="A268" s="19"/>
    </row>
    <row r="269" spans="1:1" ht="13.2">
      <c r="A269" s="19"/>
    </row>
    <row r="270" spans="1:1" ht="13.2">
      <c r="A270" s="19"/>
    </row>
    <row r="271" spans="1:1" ht="13.2">
      <c r="A271" s="19"/>
    </row>
    <row r="272" spans="1:1" ht="13.2">
      <c r="A272" s="19"/>
    </row>
    <row r="273" spans="1:1" ht="13.2">
      <c r="A273" s="19"/>
    </row>
    <row r="274" spans="1:1" ht="13.2">
      <c r="A274" s="19"/>
    </row>
    <row r="275" spans="1:1" ht="13.2">
      <c r="A275" s="19"/>
    </row>
    <row r="276" spans="1:1" ht="13.2">
      <c r="A276" s="19"/>
    </row>
    <row r="277" spans="1:1" ht="13.2">
      <c r="A277" s="19"/>
    </row>
    <row r="278" spans="1:1" ht="13.2">
      <c r="A278" s="19"/>
    </row>
    <row r="279" spans="1:1" ht="13.2">
      <c r="A279" s="19"/>
    </row>
    <row r="280" spans="1:1" ht="13.2">
      <c r="A280" s="19"/>
    </row>
    <row r="281" spans="1:1" ht="13.2">
      <c r="A281" s="19"/>
    </row>
    <row r="282" spans="1:1" ht="13.2">
      <c r="A282" s="19"/>
    </row>
    <row r="283" spans="1:1" ht="13.2">
      <c r="A283" s="19"/>
    </row>
    <row r="284" spans="1:1" ht="13.2">
      <c r="A284" s="19"/>
    </row>
    <row r="285" spans="1:1" ht="13.2">
      <c r="A285" s="19"/>
    </row>
    <row r="286" spans="1:1" ht="13.2">
      <c r="A286" s="19"/>
    </row>
    <row r="287" spans="1:1" ht="13.2">
      <c r="A287" s="19"/>
    </row>
    <row r="288" spans="1:1" ht="13.2">
      <c r="A288" s="19"/>
    </row>
    <row r="289" spans="1:1" ht="13.2">
      <c r="A289" s="19"/>
    </row>
    <row r="290" spans="1:1" ht="13.2">
      <c r="A290" s="19"/>
    </row>
    <row r="291" spans="1:1" ht="13.2">
      <c r="A291" s="19"/>
    </row>
    <row r="292" spans="1:1" ht="13.2">
      <c r="A292" s="19"/>
    </row>
    <row r="293" spans="1:1" ht="13.2">
      <c r="A293" s="19"/>
    </row>
    <row r="294" spans="1:1" ht="13.2">
      <c r="A294" s="19"/>
    </row>
    <row r="295" spans="1:1" ht="13.2">
      <c r="A295" s="19"/>
    </row>
    <row r="296" spans="1:1" ht="13.2">
      <c r="A296" s="19"/>
    </row>
    <row r="297" spans="1:1" ht="13.2">
      <c r="A297" s="19"/>
    </row>
    <row r="298" spans="1:1" ht="13.2">
      <c r="A298" s="19"/>
    </row>
    <row r="299" spans="1:1" ht="13.2">
      <c r="A299" s="19"/>
    </row>
    <row r="300" spans="1:1" ht="13.2">
      <c r="A300" s="19"/>
    </row>
    <row r="301" spans="1:1" ht="13.2">
      <c r="A301" s="19"/>
    </row>
    <row r="302" spans="1:1" ht="13.2">
      <c r="A302" s="19"/>
    </row>
    <row r="303" spans="1:1" ht="13.2">
      <c r="A303" s="19"/>
    </row>
    <row r="304" spans="1:1" ht="13.2">
      <c r="A304" s="19"/>
    </row>
    <row r="305" spans="1:1" ht="13.2">
      <c r="A305" s="19"/>
    </row>
    <row r="306" spans="1:1" ht="13.2">
      <c r="A306" s="19"/>
    </row>
    <row r="307" spans="1:1" ht="13.2">
      <c r="A307" s="19"/>
    </row>
    <row r="308" spans="1:1" ht="13.2">
      <c r="A308" s="19"/>
    </row>
    <row r="309" spans="1:1" ht="13.2">
      <c r="A309" s="19"/>
    </row>
    <row r="310" spans="1:1" ht="13.2">
      <c r="A310" s="19"/>
    </row>
    <row r="311" spans="1:1" ht="13.2">
      <c r="A311" s="19"/>
    </row>
    <row r="312" spans="1:1" ht="13.2">
      <c r="A312" s="19"/>
    </row>
    <row r="313" spans="1:1" ht="13.2">
      <c r="A313" s="19"/>
    </row>
    <row r="314" spans="1:1" ht="13.2">
      <c r="A314" s="19"/>
    </row>
    <row r="315" spans="1:1" ht="13.2">
      <c r="A315" s="19"/>
    </row>
    <row r="316" spans="1:1" ht="13.2">
      <c r="A316" s="19"/>
    </row>
    <row r="317" spans="1:1" ht="13.2">
      <c r="A317" s="19"/>
    </row>
    <row r="318" spans="1:1" ht="13.2">
      <c r="A318" s="19"/>
    </row>
    <row r="319" spans="1:1" ht="13.2">
      <c r="A319" s="19"/>
    </row>
    <row r="320" spans="1:1" ht="13.2">
      <c r="A320" s="19"/>
    </row>
    <row r="321" spans="1:1" ht="13.2">
      <c r="A321" s="19"/>
    </row>
    <row r="322" spans="1:1" ht="13.2">
      <c r="A322" s="19"/>
    </row>
    <row r="323" spans="1:1" ht="13.2">
      <c r="A323" s="19"/>
    </row>
    <row r="324" spans="1:1" ht="13.2">
      <c r="A324" s="19"/>
    </row>
    <row r="325" spans="1:1" ht="13.2">
      <c r="A325" s="19"/>
    </row>
    <row r="326" spans="1:1" ht="13.2">
      <c r="A326" s="19"/>
    </row>
    <row r="327" spans="1:1" ht="13.2">
      <c r="A327" s="19"/>
    </row>
    <row r="328" spans="1:1" ht="13.2">
      <c r="A328" s="19"/>
    </row>
    <row r="329" spans="1:1" ht="13.2">
      <c r="A329" s="19"/>
    </row>
    <row r="330" spans="1:1" ht="13.2">
      <c r="A330" s="19"/>
    </row>
    <row r="331" spans="1:1" ht="13.2">
      <c r="A331" s="19"/>
    </row>
    <row r="332" spans="1:1" ht="13.2">
      <c r="A332" s="19"/>
    </row>
    <row r="333" spans="1:1" ht="13.2">
      <c r="A333" s="19"/>
    </row>
    <row r="334" spans="1:1" ht="13.2">
      <c r="A334" s="19"/>
    </row>
    <row r="335" spans="1:1" ht="13.2">
      <c r="A335" s="19"/>
    </row>
    <row r="336" spans="1:1" ht="13.2">
      <c r="A336" s="19"/>
    </row>
    <row r="337" spans="1:1" ht="13.2">
      <c r="A337" s="19"/>
    </row>
    <row r="338" spans="1:1" ht="13.2">
      <c r="A338" s="19"/>
    </row>
    <row r="339" spans="1:1" ht="13.2">
      <c r="A339" s="19"/>
    </row>
    <row r="340" spans="1:1" ht="13.2">
      <c r="A340" s="19"/>
    </row>
    <row r="341" spans="1:1" ht="13.2">
      <c r="A341" s="19"/>
    </row>
    <row r="342" spans="1:1" ht="13.2">
      <c r="A342" s="19"/>
    </row>
    <row r="343" spans="1:1" ht="13.2">
      <c r="A343" s="19"/>
    </row>
    <row r="344" spans="1:1" ht="13.2">
      <c r="A344" s="19"/>
    </row>
    <row r="345" spans="1:1" ht="13.2">
      <c r="A345" s="19"/>
    </row>
    <row r="346" spans="1:1" ht="13.2">
      <c r="A346" s="19"/>
    </row>
    <row r="347" spans="1:1" ht="13.2">
      <c r="A347" s="19"/>
    </row>
    <row r="348" spans="1:1" ht="13.2">
      <c r="A348" s="19"/>
    </row>
    <row r="349" spans="1:1" ht="13.2">
      <c r="A349" s="19"/>
    </row>
    <row r="350" spans="1:1" ht="13.2">
      <c r="A350" s="19"/>
    </row>
    <row r="351" spans="1:1" ht="13.2">
      <c r="A351" s="19"/>
    </row>
    <row r="352" spans="1:1" ht="13.2">
      <c r="A352" s="19"/>
    </row>
    <row r="353" spans="1:1" ht="13.2">
      <c r="A353" s="19"/>
    </row>
    <row r="354" spans="1:1" ht="13.2">
      <c r="A354" s="19"/>
    </row>
    <row r="355" spans="1:1" ht="13.2">
      <c r="A355" s="19"/>
    </row>
    <row r="356" spans="1:1" ht="13.2">
      <c r="A356" s="19"/>
    </row>
    <row r="357" spans="1:1" ht="13.2">
      <c r="A357" s="19"/>
    </row>
    <row r="358" spans="1:1" ht="13.2">
      <c r="A358" s="19"/>
    </row>
    <row r="359" spans="1:1" ht="13.2">
      <c r="A359" s="19"/>
    </row>
    <row r="360" spans="1:1" ht="13.2">
      <c r="A360" s="19"/>
    </row>
    <row r="361" spans="1:1" ht="13.2">
      <c r="A361" s="19"/>
    </row>
    <row r="362" spans="1:1" ht="13.2">
      <c r="A362" s="19"/>
    </row>
    <row r="363" spans="1:1" ht="13.2">
      <c r="A363" s="19"/>
    </row>
    <row r="364" spans="1:1" ht="13.2">
      <c r="A364" s="19"/>
    </row>
    <row r="365" spans="1:1" ht="13.2">
      <c r="A365" s="19"/>
    </row>
    <row r="366" spans="1:1" ht="13.2">
      <c r="A366" s="19"/>
    </row>
    <row r="367" spans="1:1" ht="13.2">
      <c r="A367" s="19"/>
    </row>
    <row r="368" spans="1:1" ht="13.2">
      <c r="A368" s="19"/>
    </row>
    <row r="369" spans="1:1" ht="13.2">
      <c r="A369" s="19"/>
    </row>
    <row r="370" spans="1:1" ht="13.2">
      <c r="A370" s="19"/>
    </row>
    <row r="371" spans="1:1" ht="13.2">
      <c r="A371" s="19"/>
    </row>
    <row r="372" spans="1:1" ht="13.2">
      <c r="A372" s="19"/>
    </row>
    <row r="373" spans="1:1" ht="13.2">
      <c r="A373" s="19"/>
    </row>
    <row r="374" spans="1:1" ht="13.2">
      <c r="A374" s="19"/>
    </row>
    <row r="375" spans="1:1" ht="13.2">
      <c r="A375" s="19"/>
    </row>
    <row r="376" spans="1:1" ht="13.2">
      <c r="A376" s="19"/>
    </row>
    <row r="377" spans="1:1" ht="13.2">
      <c r="A377" s="19"/>
    </row>
    <row r="378" spans="1:1" ht="13.2">
      <c r="A378" s="19"/>
    </row>
    <row r="379" spans="1:1" ht="13.2">
      <c r="A379" s="19"/>
    </row>
    <row r="380" spans="1:1" ht="13.2">
      <c r="A380" s="19"/>
    </row>
    <row r="381" spans="1:1" ht="13.2">
      <c r="A381" s="19"/>
    </row>
    <row r="382" spans="1:1" ht="13.2">
      <c r="A382" s="19"/>
    </row>
    <row r="383" spans="1:1" ht="13.2">
      <c r="A383" s="19"/>
    </row>
    <row r="384" spans="1:1" ht="13.2">
      <c r="A384" s="19"/>
    </row>
    <row r="385" spans="1:1" ht="13.2">
      <c r="A385" s="19"/>
    </row>
    <row r="386" spans="1:1" ht="13.2">
      <c r="A386" s="19"/>
    </row>
    <row r="387" spans="1:1" ht="13.2">
      <c r="A387" s="19"/>
    </row>
    <row r="388" spans="1:1" ht="13.2">
      <c r="A388" s="19"/>
    </row>
    <row r="389" spans="1:1" ht="13.2">
      <c r="A389" s="19"/>
    </row>
    <row r="390" spans="1:1" ht="13.2">
      <c r="A390" s="19"/>
    </row>
    <row r="391" spans="1:1" ht="13.2">
      <c r="A391" s="19"/>
    </row>
    <row r="392" spans="1:1" ht="13.2">
      <c r="A392" s="19"/>
    </row>
    <row r="393" spans="1:1" ht="13.2">
      <c r="A393" s="19"/>
    </row>
    <row r="394" spans="1:1" ht="13.2">
      <c r="A394" s="19"/>
    </row>
    <row r="395" spans="1:1" ht="13.2">
      <c r="A395" s="19"/>
    </row>
    <row r="396" spans="1:1" ht="13.2">
      <c r="A396" s="19"/>
    </row>
    <row r="397" spans="1:1" ht="13.2">
      <c r="A397" s="19"/>
    </row>
    <row r="398" spans="1:1" ht="13.2">
      <c r="A398" s="19"/>
    </row>
    <row r="399" spans="1:1" ht="13.2">
      <c r="A399" s="19"/>
    </row>
    <row r="400" spans="1:1" ht="13.2">
      <c r="A400" s="19"/>
    </row>
    <row r="401" spans="1:1" ht="13.2">
      <c r="A401" s="19"/>
    </row>
    <row r="402" spans="1:1" ht="13.2">
      <c r="A402" s="19"/>
    </row>
    <row r="403" spans="1:1" ht="13.2">
      <c r="A403" s="19"/>
    </row>
    <row r="404" spans="1:1" ht="13.2">
      <c r="A404" s="19"/>
    </row>
    <row r="405" spans="1:1" ht="13.2">
      <c r="A405" s="19"/>
    </row>
    <row r="406" spans="1:1" ht="13.2">
      <c r="A406" s="19"/>
    </row>
    <row r="407" spans="1:1" ht="13.2">
      <c r="A407" s="19"/>
    </row>
    <row r="408" spans="1:1" ht="13.2">
      <c r="A408" s="19"/>
    </row>
    <row r="409" spans="1:1" ht="13.2">
      <c r="A409" s="19"/>
    </row>
    <row r="410" spans="1:1" ht="13.2">
      <c r="A410" s="19"/>
    </row>
    <row r="411" spans="1:1" ht="13.2">
      <c r="A411" s="19"/>
    </row>
    <row r="412" spans="1:1" ht="13.2">
      <c r="A412" s="19"/>
    </row>
    <row r="413" spans="1:1" ht="13.2">
      <c r="A413" s="19"/>
    </row>
    <row r="414" spans="1:1" ht="13.2">
      <c r="A414" s="19"/>
    </row>
    <row r="415" spans="1:1" ht="13.2">
      <c r="A415" s="19"/>
    </row>
    <row r="416" spans="1:1" ht="13.2">
      <c r="A416" s="19"/>
    </row>
    <row r="417" spans="1:1" ht="13.2">
      <c r="A417" s="19"/>
    </row>
    <row r="418" spans="1:1" ht="13.2">
      <c r="A418" s="19"/>
    </row>
    <row r="419" spans="1:1" ht="13.2">
      <c r="A419" s="19"/>
    </row>
    <row r="420" spans="1:1" ht="13.2">
      <c r="A420" s="19"/>
    </row>
    <row r="421" spans="1:1" ht="13.2">
      <c r="A421" s="19"/>
    </row>
    <row r="422" spans="1:1" ht="13.2">
      <c r="A422" s="19"/>
    </row>
    <row r="423" spans="1:1" ht="13.2">
      <c r="A423" s="19"/>
    </row>
    <row r="424" spans="1:1" ht="13.2">
      <c r="A424" s="19"/>
    </row>
    <row r="425" spans="1:1" ht="13.2">
      <c r="A425" s="19"/>
    </row>
    <row r="426" spans="1:1" ht="13.2">
      <c r="A426" s="19"/>
    </row>
    <row r="427" spans="1:1" ht="13.2">
      <c r="A427" s="19"/>
    </row>
    <row r="428" spans="1:1" ht="13.2">
      <c r="A428" s="19"/>
    </row>
    <row r="429" spans="1:1" ht="13.2">
      <c r="A429" s="19"/>
    </row>
    <row r="430" spans="1:1" ht="13.2">
      <c r="A430" s="19"/>
    </row>
    <row r="431" spans="1:1" ht="13.2">
      <c r="A431" s="19"/>
    </row>
    <row r="432" spans="1:1" ht="13.2">
      <c r="A432" s="19"/>
    </row>
    <row r="433" spans="1:1" ht="13.2">
      <c r="A433" s="19"/>
    </row>
    <row r="434" spans="1:1" ht="13.2">
      <c r="A434" s="19"/>
    </row>
    <row r="435" spans="1:1" ht="13.2">
      <c r="A435" s="19"/>
    </row>
    <row r="436" spans="1:1" ht="13.2">
      <c r="A436" s="19"/>
    </row>
    <row r="437" spans="1:1" ht="13.2">
      <c r="A437" s="19"/>
    </row>
    <row r="438" spans="1:1" ht="13.2">
      <c r="A438" s="19"/>
    </row>
    <row r="439" spans="1:1" ht="13.2">
      <c r="A439" s="19"/>
    </row>
    <row r="440" spans="1:1" ht="13.2">
      <c r="A440" s="19"/>
    </row>
    <row r="441" spans="1:1" ht="13.2">
      <c r="A441" s="19"/>
    </row>
    <row r="442" spans="1:1" ht="13.2">
      <c r="A442" s="19"/>
    </row>
    <row r="443" spans="1:1" ht="13.2">
      <c r="A443" s="19"/>
    </row>
    <row r="444" spans="1:1" ht="13.2">
      <c r="A444" s="19"/>
    </row>
    <row r="445" spans="1:1" ht="13.2">
      <c r="A445" s="19"/>
    </row>
    <row r="446" spans="1:1" ht="13.2">
      <c r="A446" s="19"/>
    </row>
    <row r="447" spans="1:1" ht="13.2">
      <c r="A447" s="19"/>
    </row>
    <row r="448" spans="1:1" ht="13.2">
      <c r="A448" s="19"/>
    </row>
    <row r="449" spans="1:1" ht="13.2">
      <c r="A449" s="19"/>
    </row>
    <row r="450" spans="1:1" ht="13.2">
      <c r="A450" s="19"/>
    </row>
    <row r="451" spans="1:1" ht="13.2">
      <c r="A451" s="19"/>
    </row>
    <row r="452" spans="1:1" ht="13.2">
      <c r="A452" s="19"/>
    </row>
    <row r="453" spans="1:1" ht="13.2">
      <c r="A453" s="19"/>
    </row>
    <row r="454" spans="1:1" ht="13.2">
      <c r="A454" s="19"/>
    </row>
    <row r="455" spans="1:1" ht="13.2">
      <c r="A455" s="19"/>
    </row>
    <row r="456" spans="1:1" ht="13.2">
      <c r="A456" s="19"/>
    </row>
    <row r="457" spans="1:1" ht="13.2">
      <c r="A457" s="19"/>
    </row>
    <row r="458" spans="1:1" ht="13.2">
      <c r="A458" s="19"/>
    </row>
    <row r="459" spans="1:1" ht="13.2">
      <c r="A459" s="19"/>
    </row>
    <row r="460" spans="1:1" ht="13.2">
      <c r="A460" s="19"/>
    </row>
    <row r="461" spans="1:1" ht="13.2">
      <c r="A461" s="19"/>
    </row>
    <row r="462" spans="1:1" ht="13.2">
      <c r="A462" s="19"/>
    </row>
    <row r="463" spans="1:1" ht="13.2">
      <c r="A463" s="19"/>
    </row>
    <row r="464" spans="1:1" ht="13.2">
      <c r="A464" s="19"/>
    </row>
    <row r="465" spans="1:1" ht="13.2">
      <c r="A465" s="19"/>
    </row>
    <row r="466" spans="1:1" ht="13.2">
      <c r="A466" s="19"/>
    </row>
    <row r="467" spans="1:1" ht="13.2">
      <c r="A467" s="19"/>
    </row>
    <row r="468" spans="1:1" ht="13.2">
      <c r="A468" s="19"/>
    </row>
    <row r="469" spans="1:1" ht="13.2">
      <c r="A469" s="19"/>
    </row>
    <row r="470" spans="1:1" ht="13.2">
      <c r="A470" s="19"/>
    </row>
    <row r="471" spans="1:1" ht="13.2">
      <c r="A471" s="19"/>
    </row>
    <row r="472" spans="1:1" ht="13.2">
      <c r="A472" s="19"/>
    </row>
    <row r="473" spans="1:1" ht="13.2">
      <c r="A473" s="19"/>
    </row>
    <row r="474" spans="1:1" ht="13.2">
      <c r="A474" s="19"/>
    </row>
    <row r="475" spans="1:1" ht="13.2">
      <c r="A475" s="19"/>
    </row>
    <row r="476" spans="1:1" ht="13.2">
      <c r="A476" s="19"/>
    </row>
    <row r="477" spans="1:1" ht="13.2">
      <c r="A477" s="19"/>
    </row>
    <row r="478" spans="1:1" ht="13.2">
      <c r="A478" s="19"/>
    </row>
    <row r="479" spans="1:1" ht="13.2">
      <c r="A479" s="19"/>
    </row>
    <row r="480" spans="1:1" ht="13.2">
      <c r="A480" s="19"/>
    </row>
    <row r="481" spans="1:1" ht="13.2">
      <c r="A481" s="19"/>
    </row>
    <row r="482" spans="1:1" ht="13.2">
      <c r="A482" s="19"/>
    </row>
    <row r="483" spans="1:1" ht="13.2">
      <c r="A483" s="19"/>
    </row>
    <row r="484" spans="1:1" ht="13.2">
      <c r="A484" s="19"/>
    </row>
    <row r="485" spans="1:1" ht="13.2">
      <c r="A485" s="19"/>
    </row>
    <row r="486" spans="1:1" ht="13.2">
      <c r="A486" s="19"/>
    </row>
    <row r="487" spans="1:1" ht="13.2">
      <c r="A487" s="19"/>
    </row>
    <row r="488" spans="1:1" ht="13.2">
      <c r="A488" s="19"/>
    </row>
    <row r="489" spans="1:1" ht="13.2">
      <c r="A489" s="19"/>
    </row>
    <row r="490" spans="1:1" ht="13.2">
      <c r="A490" s="19"/>
    </row>
    <row r="491" spans="1:1" ht="13.2">
      <c r="A491" s="19"/>
    </row>
    <row r="492" spans="1:1" ht="13.2">
      <c r="A492" s="19"/>
    </row>
    <row r="493" spans="1:1" ht="13.2">
      <c r="A493" s="19"/>
    </row>
    <row r="494" spans="1:1" ht="13.2">
      <c r="A494" s="19"/>
    </row>
    <row r="495" spans="1:1" ht="13.2">
      <c r="A495" s="19"/>
    </row>
    <row r="496" spans="1:1" ht="13.2">
      <c r="A496" s="19"/>
    </row>
    <row r="497" spans="1:1" ht="13.2">
      <c r="A497" s="19"/>
    </row>
    <row r="498" spans="1:1" ht="13.2">
      <c r="A498" s="19"/>
    </row>
    <row r="499" spans="1:1" ht="13.2">
      <c r="A499" s="19"/>
    </row>
    <row r="500" spans="1:1" ht="13.2">
      <c r="A500" s="19"/>
    </row>
    <row r="501" spans="1:1" ht="13.2">
      <c r="A501" s="19"/>
    </row>
    <row r="502" spans="1:1" ht="13.2">
      <c r="A502" s="19"/>
    </row>
    <row r="503" spans="1:1" ht="13.2">
      <c r="A503" s="19"/>
    </row>
    <row r="504" spans="1:1" ht="13.2">
      <c r="A504" s="19"/>
    </row>
    <row r="505" spans="1:1" ht="13.2">
      <c r="A505" s="19"/>
    </row>
    <row r="506" spans="1:1" ht="13.2">
      <c r="A506" s="19"/>
    </row>
    <row r="507" spans="1:1" ht="13.2">
      <c r="A507" s="19"/>
    </row>
    <row r="508" spans="1:1" ht="13.2">
      <c r="A508" s="19"/>
    </row>
    <row r="509" spans="1:1" ht="13.2">
      <c r="A509" s="19"/>
    </row>
    <row r="510" spans="1:1" ht="13.2">
      <c r="A510" s="19"/>
    </row>
    <row r="511" spans="1:1" ht="13.2">
      <c r="A511" s="19"/>
    </row>
    <row r="512" spans="1:1" ht="13.2">
      <c r="A512" s="19"/>
    </row>
    <row r="513" spans="1:1" ht="13.2">
      <c r="A513" s="19"/>
    </row>
    <row r="514" spans="1:1" ht="13.2">
      <c r="A514" s="19"/>
    </row>
    <row r="515" spans="1:1" ht="13.2">
      <c r="A515" s="19"/>
    </row>
    <row r="516" spans="1:1" ht="13.2">
      <c r="A516" s="19"/>
    </row>
    <row r="517" spans="1:1" ht="13.2">
      <c r="A517" s="19"/>
    </row>
    <row r="518" spans="1:1" ht="13.2">
      <c r="A518" s="19"/>
    </row>
    <row r="519" spans="1:1" ht="13.2">
      <c r="A519" s="19"/>
    </row>
    <row r="520" spans="1:1" ht="13.2">
      <c r="A520" s="19"/>
    </row>
    <row r="521" spans="1:1" ht="13.2">
      <c r="A521" s="19"/>
    </row>
    <row r="522" spans="1:1" ht="13.2">
      <c r="A522" s="19"/>
    </row>
    <row r="523" spans="1:1" ht="13.2">
      <c r="A523" s="19"/>
    </row>
    <row r="524" spans="1:1" ht="13.2">
      <c r="A524" s="19"/>
    </row>
    <row r="525" spans="1:1" ht="13.2">
      <c r="A525" s="19"/>
    </row>
    <row r="526" spans="1:1" ht="13.2">
      <c r="A526" s="19"/>
    </row>
    <row r="527" spans="1:1" ht="13.2">
      <c r="A527" s="19"/>
    </row>
    <row r="528" spans="1:1" ht="13.2">
      <c r="A528" s="19"/>
    </row>
    <row r="529" spans="1:1" ht="13.2">
      <c r="A529" s="19"/>
    </row>
    <row r="530" spans="1:1" ht="13.2">
      <c r="A530" s="19"/>
    </row>
    <row r="531" spans="1:1" ht="13.2">
      <c r="A531" s="19"/>
    </row>
    <row r="532" spans="1:1" ht="13.2">
      <c r="A532" s="19"/>
    </row>
    <row r="533" spans="1:1" ht="13.2">
      <c r="A533" s="19"/>
    </row>
    <row r="534" spans="1:1" ht="13.2">
      <c r="A534" s="19"/>
    </row>
    <row r="535" spans="1:1" ht="13.2">
      <c r="A535" s="19"/>
    </row>
    <row r="536" spans="1:1" ht="13.2">
      <c r="A536" s="19"/>
    </row>
    <row r="537" spans="1:1" ht="13.2">
      <c r="A537" s="19"/>
    </row>
    <row r="538" spans="1:1" ht="13.2">
      <c r="A538" s="19"/>
    </row>
    <row r="539" spans="1:1" ht="13.2">
      <c r="A539" s="19"/>
    </row>
    <row r="540" spans="1:1" ht="13.2">
      <c r="A540" s="19"/>
    </row>
    <row r="541" spans="1:1" ht="13.2">
      <c r="A541" s="19"/>
    </row>
    <row r="542" spans="1:1" ht="13.2">
      <c r="A542" s="19"/>
    </row>
    <row r="543" spans="1:1" ht="13.2">
      <c r="A543" s="19"/>
    </row>
    <row r="544" spans="1:1" ht="13.2">
      <c r="A544" s="19"/>
    </row>
    <row r="545" spans="1:1" ht="13.2">
      <c r="A545" s="19"/>
    </row>
    <row r="546" spans="1:1" ht="13.2">
      <c r="A546" s="19"/>
    </row>
    <row r="547" spans="1:1" ht="13.2">
      <c r="A547" s="19"/>
    </row>
    <row r="548" spans="1:1" ht="13.2">
      <c r="A548" s="19"/>
    </row>
    <row r="549" spans="1:1" ht="13.2">
      <c r="A549" s="19"/>
    </row>
    <row r="550" spans="1:1" ht="13.2">
      <c r="A550" s="19"/>
    </row>
    <row r="551" spans="1:1" ht="13.2">
      <c r="A551" s="19"/>
    </row>
    <row r="552" spans="1:1" ht="13.2">
      <c r="A552" s="19"/>
    </row>
    <row r="553" spans="1:1" ht="13.2">
      <c r="A553" s="19"/>
    </row>
    <row r="554" spans="1:1" ht="13.2">
      <c r="A554" s="19"/>
    </row>
    <row r="555" spans="1:1" ht="13.2">
      <c r="A555" s="19"/>
    </row>
    <row r="556" spans="1:1" ht="13.2">
      <c r="A556" s="19"/>
    </row>
    <row r="557" spans="1:1" ht="13.2">
      <c r="A557" s="19"/>
    </row>
    <row r="558" spans="1:1" ht="13.2">
      <c r="A558" s="19"/>
    </row>
    <row r="559" spans="1:1" ht="13.2">
      <c r="A559" s="19"/>
    </row>
    <row r="560" spans="1:1" ht="13.2">
      <c r="A560" s="19"/>
    </row>
    <row r="561" spans="1:1" ht="13.2">
      <c r="A561" s="19"/>
    </row>
    <row r="562" spans="1:1" ht="13.2">
      <c r="A562" s="19"/>
    </row>
    <row r="563" spans="1:1" ht="13.2">
      <c r="A563" s="19"/>
    </row>
    <row r="564" spans="1:1" ht="13.2">
      <c r="A564" s="19"/>
    </row>
    <row r="565" spans="1:1" ht="13.2">
      <c r="A565" s="19"/>
    </row>
    <row r="566" spans="1:1" ht="13.2">
      <c r="A566" s="19"/>
    </row>
    <row r="567" spans="1:1" ht="13.2">
      <c r="A567" s="19"/>
    </row>
    <row r="568" spans="1:1" ht="13.2">
      <c r="A568" s="19"/>
    </row>
    <row r="569" spans="1:1" ht="13.2">
      <c r="A569" s="19"/>
    </row>
    <row r="570" spans="1:1" ht="13.2">
      <c r="A570" s="19"/>
    </row>
    <row r="571" spans="1:1" ht="13.2">
      <c r="A571" s="19"/>
    </row>
    <row r="572" spans="1:1" ht="13.2">
      <c r="A572" s="19"/>
    </row>
    <row r="573" spans="1:1" ht="13.2">
      <c r="A573" s="19"/>
    </row>
    <row r="574" spans="1:1" ht="13.2">
      <c r="A574" s="19"/>
    </row>
    <row r="575" spans="1:1" ht="13.2">
      <c r="A575" s="19"/>
    </row>
    <row r="576" spans="1:1" ht="13.2">
      <c r="A576" s="19"/>
    </row>
    <row r="577" spans="1:1" ht="13.2">
      <c r="A577" s="19"/>
    </row>
    <row r="578" spans="1:1" ht="13.2">
      <c r="A578" s="19"/>
    </row>
    <row r="579" spans="1:1" ht="13.2">
      <c r="A579" s="19"/>
    </row>
    <row r="580" spans="1:1" ht="13.2">
      <c r="A580" s="19"/>
    </row>
    <row r="581" spans="1:1" ht="13.2">
      <c r="A581" s="19"/>
    </row>
    <row r="582" spans="1:1" ht="13.2">
      <c r="A582" s="19"/>
    </row>
    <row r="583" spans="1:1" ht="13.2">
      <c r="A583" s="19"/>
    </row>
    <row r="584" spans="1:1" ht="13.2">
      <c r="A584" s="19"/>
    </row>
    <row r="585" spans="1:1" ht="13.2">
      <c r="A585" s="19"/>
    </row>
    <row r="586" spans="1:1" ht="13.2">
      <c r="A586" s="19"/>
    </row>
    <row r="587" spans="1:1" ht="13.2">
      <c r="A587" s="19"/>
    </row>
    <row r="588" spans="1:1" ht="13.2">
      <c r="A588" s="19"/>
    </row>
    <row r="589" spans="1:1" ht="13.2">
      <c r="A589" s="19"/>
    </row>
    <row r="590" spans="1:1" ht="13.2">
      <c r="A590" s="19"/>
    </row>
    <row r="591" spans="1:1" ht="13.2">
      <c r="A591" s="19"/>
    </row>
    <row r="592" spans="1:1" ht="13.2">
      <c r="A592" s="19"/>
    </row>
    <row r="593" spans="1:1" ht="13.2">
      <c r="A593" s="19"/>
    </row>
    <row r="594" spans="1:1" ht="13.2">
      <c r="A594" s="19"/>
    </row>
    <row r="595" spans="1:1" ht="13.2">
      <c r="A595" s="19"/>
    </row>
    <row r="596" spans="1:1" ht="13.2">
      <c r="A596" s="19"/>
    </row>
    <row r="597" spans="1:1" ht="13.2">
      <c r="A597" s="19"/>
    </row>
    <row r="598" spans="1:1" ht="13.2">
      <c r="A598" s="19"/>
    </row>
    <row r="599" spans="1:1" ht="13.2">
      <c r="A599" s="19"/>
    </row>
    <row r="600" spans="1:1" ht="13.2">
      <c r="A600" s="19"/>
    </row>
    <row r="601" spans="1:1" ht="13.2">
      <c r="A601" s="19"/>
    </row>
    <row r="602" spans="1:1" ht="13.2">
      <c r="A602" s="19"/>
    </row>
    <row r="603" spans="1:1" ht="13.2">
      <c r="A603" s="19"/>
    </row>
    <row r="604" spans="1:1" ht="13.2">
      <c r="A604" s="19"/>
    </row>
    <row r="605" spans="1:1" ht="13.2">
      <c r="A605" s="19"/>
    </row>
    <row r="606" spans="1:1" ht="13.2">
      <c r="A606" s="19"/>
    </row>
    <row r="607" spans="1:1" ht="13.2">
      <c r="A607" s="19"/>
    </row>
    <row r="608" spans="1:1" ht="13.2">
      <c r="A608" s="19"/>
    </row>
    <row r="609" spans="1:1" ht="13.2">
      <c r="A609" s="19"/>
    </row>
    <row r="610" spans="1:1" ht="13.2">
      <c r="A610" s="19"/>
    </row>
    <row r="611" spans="1:1" ht="13.2">
      <c r="A611" s="19"/>
    </row>
    <row r="612" spans="1:1" ht="13.2">
      <c r="A612" s="19"/>
    </row>
    <row r="613" spans="1:1" ht="13.2">
      <c r="A613" s="19"/>
    </row>
    <row r="614" spans="1:1" ht="13.2">
      <c r="A614" s="19"/>
    </row>
    <row r="615" spans="1:1" ht="13.2">
      <c r="A615" s="19"/>
    </row>
    <row r="616" spans="1:1" ht="13.2">
      <c r="A616" s="19"/>
    </row>
    <row r="617" spans="1:1" ht="13.2">
      <c r="A617" s="19"/>
    </row>
    <row r="618" spans="1:1" ht="13.2">
      <c r="A618" s="19"/>
    </row>
    <row r="619" spans="1:1" ht="13.2">
      <c r="A619" s="19"/>
    </row>
    <row r="620" spans="1:1" ht="13.2">
      <c r="A620" s="19"/>
    </row>
    <row r="621" spans="1:1" ht="13.2">
      <c r="A621" s="19"/>
    </row>
    <row r="622" spans="1:1" ht="13.2">
      <c r="A622" s="19"/>
    </row>
    <row r="623" spans="1:1" ht="13.2">
      <c r="A623" s="19"/>
    </row>
    <row r="624" spans="1:1" ht="13.2">
      <c r="A624" s="19"/>
    </row>
    <row r="625" spans="1:1" ht="13.2">
      <c r="A625" s="19"/>
    </row>
    <row r="626" spans="1:1" ht="13.2">
      <c r="A626" s="19"/>
    </row>
    <row r="627" spans="1:1" ht="13.2">
      <c r="A627" s="19"/>
    </row>
    <row r="628" spans="1:1" ht="13.2">
      <c r="A628" s="19"/>
    </row>
    <row r="629" spans="1:1" ht="13.2">
      <c r="A629" s="19"/>
    </row>
    <row r="630" spans="1:1" ht="13.2">
      <c r="A630" s="19"/>
    </row>
    <row r="631" spans="1:1" ht="13.2">
      <c r="A631" s="19"/>
    </row>
    <row r="632" spans="1:1" ht="13.2">
      <c r="A632" s="19"/>
    </row>
    <row r="633" spans="1:1" ht="13.2">
      <c r="A633" s="19"/>
    </row>
    <row r="634" spans="1:1" ht="13.2">
      <c r="A634" s="19"/>
    </row>
    <row r="635" spans="1:1" ht="13.2">
      <c r="A635" s="19"/>
    </row>
    <row r="636" spans="1:1" ht="13.2">
      <c r="A636" s="19"/>
    </row>
    <row r="637" spans="1:1" ht="13.2">
      <c r="A637" s="19"/>
    </row>
    <row r="638" spans="1:1" ht="13.2">
      <c r="A638" s="19"/>
    </row>
    <row r="639" spans="1:1" ht="13.2">
      <c r="A639" s="19"/>
    </row>
    <row r="640" spans="1:1" ht="13.2">
      <c r="A640" s="19"/>
    </row>
    <row r="641" spans="1:1" ht="13.2">
      <c r="A641" s="19"/>
    </row>
    <row r="642" spans="1:1" ht="13.2">
      <c r="A642" s="19"/>
    </row>
    <row r="643" spans="1:1" ht="13.2">
      <c r="A643" s="19"/>
    </row>
    <row r="644" spans="1:1" ht="13.2">
      <c r="A644" s="19"/>
    </row>
    <row r="645" spans="1:1" ht="13.2">
      <c r="A645" s="19"/>
    </row>
    <row r="646" spans="1:1" ht="13.2">
      <c r="A646" s="19"/>
    </row>
    <row r="647" spans="1:1" ht="13.2">
      <c r="A647" s="19"/>
    </row>
    <row r="648" spans="1:1" ht="13.2">
      <c r="A648" s="19"/>
    </row>
    <row r="649" spans="1:1" ht="13.2">
      <c r="A649" s="19"/>
    </row>
    <row r="650" spans="1:1" ht="13.2">
      <c r="A650" s="19"/>
    </row>
    <row r="651" spans="1:1" ht="13.2">
      <c r="A651" s="19"/>
    </row>
    <row r="652" spans="1:1" ht="13.2">
      <c r="A652" s="19"/>
    </row>
    <row r="653" spans="1:1" ht="13.2">
      <c r="A653" s="19"/>
    </row>
    <row r="654" spans="1:1" ht="13.2">
      <c r="A654" s="19"/>
    </row>
    <row r="655" spans="1:1" ht="13.2">
      <c r="A655" s="19"/>
    </row>
    <row r="656" spans="1:1" ht="13.2">
      <c r="A656" s="19"/>
    </row>
    <row r="657" spans="1:1" ht="13.2">
      <c r="A657" s="19"/>
    </row>
    <row r="658" spans="1:1" ht="13.2">
      <c r="A658" s="19"/>
    </row>
    <row r="659" spans="1:1" ht="13.2">
      <c r="A659" s="19"/>
    </row>
    <row r="660" spans="1:1" ht="13.2">
      <c r="A660" s="19"/>
    </row>
    <row r="661" spans="1:1" ht="13.2">
      <c r="A661" s="19"/>
    </row>
    <row r="662" spans="1:1" ht="13.2">
      <c r="A662" s="19"/>
    </row>
    <row r="663" spans="1:1" ht="13.2">
      <c r="A663" s="19"/>
    </row>
    <row r="664" spans="1:1" ht="13.2">
      <c r="A664" s="19"/>
    </row>
    <row r="665" spans="1:1" ht="13.2">
      <c r="A665" s="19"/>
    </row>
    <row r="666" spans="1:1" ht="13.2">
      <c r="A666" s="19"/>
    </row>
    <row r="667" spans="1:1" ht="13.2">
      <c r="A667" s="19"/>
    </row>
    <row r="668" spans="1:1" ht="13.2">
      <c r="A668" s="19"/>
    </row>
    <row r="669" spans="1:1" ht="13.2">
      <c r="A669" s="19"/>
    </row>
    <row r="670" spans="1:1" ht="13.2">
      <c r="A670" s="19"/>
    </row>
    <row r="671" spans="1:1" ht="13.2">
      <c r="A671" s="19"/>
    </row>
    <row r="672" spans="1:1" ht="13.2">
      <c r="A672" s="19"/>
    </row>
    <row r="673" spans="1:1" ht="13.2">
      <c r="A673" s="19"/>
    </row>
    <row r="674" spans="1:1" ht="13.2">
      <c r="A674" s="19"/>
    </row>
    <row r="675" spans="1:1" ht="13.2">
      <c r="A675" s="19"/>
    </row>
    <row r="676" spans="1:1" ht="13.2">
      <c r="A676" s="19"/>
    </row>
    <row r="677" spans="1:1" ht="13.2">
      <c r="A677" s="19"/>
    </row>
    <row r="678" spans="1:1" ht="13.2">
      <c r="A678" s="19"/>
    </row>
    <row r="679" spans="1:1" ht="13.2">
      <c r="A679" s="19"/>
    </row>
    <row r="680" spans="1:1" ht="13.2">
      <c r="A680" s="19"/>
    </row>
    <row r="681" spans="1:1" ht="13.2">
      <c r="A681" s="19"/>
    </row>
    <row r="682" spans="1:1" ht="13.2">
      <c r="A682" s="19"/>
    </row>
    <row r="683" spans="1:1" ht="13.2">
      <c r="A683" s="19"/>
    </row>
    <row r="684" spans="1:1" ht="13.2">
      <c r="A684" s="19"/>
    </row>
    <row r="685" spans="1:1" ht="13.2">
      <c r="A685" s="19"/>
    </row>
    <row r="686" spans="1:1" ht="13.2">
      <c r="A686" s="19"/>
    </row>
    <row r="687" spans="1:1" ht="13.2">
      <c r="A687" s="19"/>
    </row>
    <row r="688" spans="1:1" ht="13.2">
      <c r="A688" s="19"/>
    </row>
    <row r="689" spans="1:1" ht="13.2">
      <c r="A689" s="19"/>
    </row>
    <row r="690" spans="1:1" ht="13.2">
      <c r="A690" s="19"/>
    </row>
    <row r="691" spans="1:1" ht="13.2">
      <c r="A691" s="19"/>
    </row>
    <row r="692" spans="1:1" ht="13.2">
      <c r="A692" s="19"/>
    </row>
    <row r="693" spans="1:1" ht="13.2">
      <c r="A693" s="19"/>
    </row>
    <row r="694" spans="1:1" ht="13.2">
      <c r="A694" s="19"/>
    </row>
    <row r="695" spans="1:1" ht="13.2">
      <c r="A695" s="19"/>
    </row>
    <row r="696" spans="1:1" ht="13.2">
      <c r="A696" s="19"/>
    </row>
    <row r="697" spans="1:1" ht="13.2">
      <c r="A697" s="19"/>
    </row>
    <row r="698" spans="1:1" ht="13.2">
      <c r="A698" s="19"/>
    </row>
    <row r="699" spans="1:1" ht="13.2">
      <c r="A699" s="19"/>
    </row>
    <row r="700" spans="1:1" ht="13.2">
      <c r="A700" s="19"/>
    </row>
    <row r="701" spans="1:1" ht="13.2">
      <c r="A701" s="19"/>
    </row>
    <row r="702" spans="1:1" ht="13.2">
      <c r="A702" s="19"/>
    </row>
    <row r="703" spans="1:1" ht="13.2">
      <c r="A703" s="19"/>
    </row>
    <row r="704" spans="1:1" ht="13.2">
      <c r="A704" s="19"/>
    </row>
    <row r="705" spans="1:1" ht="13.2">
      <c r="A705" s="19"/>
    </row>
    <row r="706" spans="1:1" ht="13.2">
      <c r="A706" s="19"/>
    </row>
    <row r="707" spans="1:1" ht="13.2">
      <c r="A707" s="19"/>
    </row>
    <row r="708" spans="1:1" ht="13.2">
      <c r="A708" s="19"/>
    </row>
    <row r="709" spans="1:1" ht="13.2">
      <c r="A709" s="19"/>
    </row>
    <row r="710" spans="1:1" ht="13.2">
      <c r="A710" s="19"/>
    </row>
    <row r="711" spans="1:1" ht="13.2">
      <c r="A711" s="19"/>
    </row>
    <row r="712" spans="1:1" ht="13.2">
      <c r="A712" s="19"/>
    </row>
    <row r="713" spans="1:1" ht="13.2">
      <c r="A713" s="19"/>
    </row>
    <row r="714" spans="1:1" ht="13.2">
      <c r="A714" s="19"/>
    </row>
    <row r="715" spans="1:1" ht="13.2">
      <c r="A715" s="19"/>
    </row>
    <row r="716" spans="1:1" ht="13.2">
      <c r="A716" s="19"/>
    </row>
    <row r="717" spans="1:1" ht="13.2">
      <c r="A717" s="19"/>
    </row>
    <row r="718" spans="1:1" ht="13.2">
      <c r="A718" s="19"/>
    </row>
    <row r="719" spans="1:1" ht="13.2">
      <c r="A719" s="19"/>
    </row>
    <row r="720" spans="1:1" ht="13.2">
      <c r="A720" s="19"/>
    </row>
    <row r="721" spans="1:1" ht="13.2">
      <c r="A721" s="19"/>
    </row>
    <row r="722" spans="1:1" ht="13.2">
      <c r="A722" s="19"/>
    </row>
    <row r="723" spans="1:1" ht="13.2">
      <c r="A723" s="19"/>
    </row>
    <row r="724" spans="1:1" ht="13.2">
      <c r="A724" s="19"/>
    </row>
    <row r="725" spans="1:1" ht="13.2">
      <c r="A725" s="19"/>
    </row>
    <row r="726" spans="1:1" ht="13.2">
      <c r="A726" s="19"/>
    </row>
    <row r="727" spans="1:1" ht="13.2">
      <c r="A727" s="19"/>
    </row>
    <row r="728" spans="1:1" ht="13.2">
      <c r="A728" s="19"/>
    </row>
    <row r="729" spans="1:1" ht="13.2">
      <c r="A729" s="19"/>
    </row>
    <row r="730" spans="1:1" ht="13.2">
      <c r="A730" s="19"/>
    </row>
    <row r="731" spans="1:1" ht="13.2">
      <c r="A731" s="19"/>
    </row>
    <row r="732" spans="1:1" ht="13.2">
      <c r="A732" s="19"/>
    </row>
    <row r="733" spans="1:1" ht="13.2">
      <c r="A733" s="19"/>
    </row>
    <row r="734" spans="1:1" ht="13.2">
      <c r="A734" s="19"/>
    </row>
    <row r="735" spans="1:1" ht="13.2">
      <c r="A735" s="19"/>
    </row>
    <row r="736" spans="1:1" ht="13.2">
      <c r="A736" s="19"/>
    </row>
    <row r="737" spans="1:1" ht="13.2">
      <c r="A737" s="19"/>
    </row>
    <row r="738" spans="1:1" ht="13.2">
      <c r="A738" s="19"/>
    </row>
    <row r="739" spans="1:1" ht="13.2">
      <c r="A739" s="19"/>
    </row>
    <row r="740" spans="1:1" ht="13.2">
      <c r="A740" s="19"/>
    </row>
    <row r="741" spans="1:1" ht="13.2">
      <c r="A741" s="19"/>
    </row>
    <row r="742" spans="1:1" ht="13.2">
      <c r="A742" s="19"/>
    </row>
    <row r="743" spans="1:1" ht="13.2">
      <c r="A743" s="19"/>
    </row>
    <row r="744" spans="1:1" ht="13.2">
      <c r="A744" s="19"/>
    </row>
    <row r="745" spans="1:1" ht="13.2">
      <c r="A745" s="19"/>
    </row>
    <row r="746" spans="1:1" ht="13.2">
      <c r="A746" s="19"/>
    </row>
    <row r="747" spans="1:1" ht="13.2">
      <c r="A747" s="19"/>
    </row>
    <row r="748" spans="1:1" ht="13.2">
      <c r="A748" s="19"/>
    </row>
    <row r="749" spans="1:1" ht="13.2">
      <c r="A749" s="19"/>
    </row>
    <row r="750" spans="1:1" ht="13.2">
      <c r="A750" s="19"/>
    </row>
    <row r="751" spans="1:1" ht="13.2">
      <c r="A751" s="19"/>
    </row>
    <row r="752" spans="1:1" ht="13.2">
      <c r="A752" s="19"/>
    </row>
    <row r="753" spans="1:1" ht="13.2">
      <c r="A753" s="19"/>
    </row>
    <row r="754" spans="1:1" ht="13.2">
      <c r="A754" s="19"/>
    </row>
  </sheetData>
  <mergeCells count="3">
    <mergeCell ref="A2:A5"/>
    <mergeCell ref="A1:K1"/>
    <mergeCell ref="C6:K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753"/>
  <sheetViews>
    <sheetView workbookViewId="0">
      <pane ySplit="6" topLeftCell="A7" activePane="bottomLeft" state="frozen"/>
      <selection pane="bottomLeft" activeCell="B8" sqref="B8"/>
    </sheetView>
  </sheetViews>
  <sheetFormatPr defaultColWidth="14.44140625" defaultRowHeight="15.75" customHeight="1"/>
  <cols>
    <col min="1" max="1" width="13.6640625" customWidth="1"/>
    <col min="2" max="2" width="43.109375" customWidth="1"/>
    <col min="3" max="11" width="11.5546875" customWidth="1"/>
  </cols>
  <sheetData>
    <row r="1" spans="1:11" ht="17.399999999999999">
      <c r="A1" s="44" t="str">
        <f ca="1">CONCATENATE("Attendance Upto ",TEXT(DATE(2017,MONTH(NOW())-1,1),"mmmm")," 2018")</f>
        <v>Attendance Upto January 2018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ht="79.2">
      <c r="A2" s="51" t="s">
        <v>31</v>
      </c>
      <c r="B2" s="1" t="s">
        <v>1</v>
      </c>
      <c r="C2" s="2" t="s">
        <v>32</v>
      </c>
      <c r="D2" s="2" t="s">
        <v>33</v>
      </c>
      <c r="E2" s="2" t="s">
        <v>34</v>
      </c>
      <c r="F2" s="2" t="s">
        <v>34</v>
      </c>
      <c r="G2" s="2" t="s">
        <v>35</v>
      </c>
      <c r="H2" s="2" t="s">
        <v>36</v>
      </c>
      <c r="I2" s="2" t="s">
        <v>37</v>
      </c>
      <c r="J2" s="2" t="s">
        <v>38</v>
      </c>
      <c r="K2" s="2"/>
    </row>
    <row r="3" spans="1:11" ht="17.399999999999999">
      <c r="A3" s="42"/>
      <c r="B3" s="4" t="s">
        <v>9</v>
      </c>
      <c r="C3" s="5" t="s">
        <v>39</v>
      </c>
      <c r="D3" s="5" t="s">
        <v>40</v>
      </c>
      <c r="E3" s="5" t="s">
        <v>39</v>
      </c>
      <c r="F3" s="5" t="s">
        <v>40</v>
      </c>
      <c r="G3" s="5"/>
      <c r="H3" s="5" t="s">
        <v>40</v>
      </c>
      <c r="I3" s="5" t="s">
        <v>39</v>
      </c>
      <c r="J3" s="5" t="s">
        <v>39</v>
      </c>
      <c r="K3" s="5"/>
    </row>
    <row r="4" spans="1:11" ht="17.399999999999999">
      <c r="A4" s="42"/>
      <c r="B4" s="6" t="s">
        <v>14</v>
      </c>
      <c r="C4" s="7" t="str">
        <f ca="1">IFERROR(__xludf.DUMMYFUNCTION("ImportRange(""1-KQbOq_OF8Zvv9s2IwqWuiu36wvu1yoGRpMtGz0uFzc"",""SEM2!H4"")"),"20")</f>
        <v>20</v>
      </c>
      <c r="D4" s="7" t="str">
        <f ca="1">IFERROR(__xludf.DUMMYFUNCTION("ImportRange(""1vFV8Qd6n0MrPHYBeVp1Y_eB_kbiC7J9TT1whrvu4Vkc"",""sem2!N4"")"),"19")</f>
        <v>19</v>
      </c>
      <c r="E4" s="7" t="str">
        <f ca="1">IFERROR(__xludf.DUMMYFUNCTION("ImportRange(""1-KQbOq_OF8Zvv9s2IwqWuiu36wvu1yoGRpMtGz0uFzc"",""SEM2!I4"")"),"5")</f>
        <v>5</v>
      </c>
      <c r="F4" s="7" t="str">
        <f ca="1">IFERROR(__xludf.DUMMYFUNCTION("ImportRange(""1vFV8Qd6n0MrPHYBeVp1Y_eB_kbiC7J9TT1whrvu4Vkc"",""sem2!O4"")"),"11")</f>
        <v>11</v>
      </c>
      <c r="G4" s="7">
        <f t="shared" ref="G4:G5" ca="1" si="0">E4+F4</f>
        <v>16</v>
      </c>
      <c r="H4" s="7" t="str">
        <f ca="1">IFERROR(__xludf.DUMMYFUNCTION("ImportRange(""1vFV8Qd6n0MrPHYBeVp1Y_eB_kbiC7J9TT1whrvu4Vkc"",""sem2!P4"")"),"18")</f>
        <v>18</v>
      </c>
      <c r="I4" s="7" t="str">
        <f ca="1">IFERROR(__xludf.DUMMYFUNCTION("ImportRange(""1-KQbOq_OF8Zvv9s2IwqWuiu36wvu1yoGRpMtGz0uFzc"",""SEM2!J4:K4"")"),"23")</f>
        <v>23</v>
      </c>
      <c r="J4" s="7">
        <v>18</v>
      </c>
      <c r="K4" s="7"/>
    </row>
    <row r="5" spans="1:11" ht="17.399999999999999">
      <c r="A5" s="43"/>
      <c r="B5" s="9" t="s">
        <v>15</v>
      </c>
      <c r="C5" s="10">
        <f t="shared" ref="C5:F5" ca="1" si="1">FLOOR(C4/4,1)</f>
        <v>5</v>
      </c>
      <c r="D5" s="10">
        <f t="shared" ca="1" si="1"/>
        <v>4</v>
      </c>
      <c r="E5" s="10">
        <f t="shared" ca="1" si="1"/>
        <v>1</v>
      </c>
      <c r="F5" s="10">
        <f t="shared" ca="1" si="1"/>
        <v>2</v>
      </c>
      <c r="G5" s="10">
        <f t="shared" ca="1" si="0"/>
        <v>3</v>
      </c>
      <c r="H5" s="10">
        <f t="shared" ref="H5:J5" ca="1" si="2">FLOOR(H4/4,1)</f>
        <v>4</v>
      </c>
      <c r="I5" s="10">
        <f t="shared" ca="1" si="2"/>
        <v>5</v>
      </c>
      <c r="J5" s="10">
        <f t="shared" si="2"/>
        <v>4</v>
      </c>
      <c r="K5" s="10"/>
    </row>
    <row r="6" spans="1:11" ht="17.399999999999999">
      <c r="A6" s="12" t="s">
        <v>16</v>
      </c>
      <c r="B6" s="13" t="s">
        <v>17</v>
      </c>
      <c r="C6" s="50" t="s">
        <v>199</v>
      </c>
      <c r="D6" s="45"/>
      <c r="E6" s="45"/>
      <c r="F6" s="45"/>
      <c r="G6" s="45"/>
      <c r="H6" s="45"/>
      <c r="I6" s="45"/>
      <c r="J6" s="45"/>
      <c r="K6" s="46"/>
    </row>
    <row r="7" spans="1:11" ht="18">
      <c r="A7" s="14">
        <v>2018</v>
      </c>
      <c r="B7" s="15"/>
      <c r="C7" s="38">
        <f ca="1">SOC!C7/SOC!C$4</f>
        <v>0.15</v>
      </c>
      <c r="D7" s="38">
        <f ca="1">SOC!D7/SOC!D$4</f>
        <v>0.21052631578947367</v>
      </c>
      <c r="E7" s="38">
        <f ca="1">SOC!E7/SOC!E$4</f>
        <v>0.2</v>
      </c>
      <c r="F7" s="38">
        <f ca="1">SOC!F7/SOC!F$4</f>
        <v>9.0909090909090912E-2</v>
      </c>
      <c r="G7" s="38">
        <f ca="1">SOC!G7/SOC!G$4</f>
        <v>0.125</v>
      </c>
      <c r="H7" s="38">
        <f ca="1">SOC!H7/SOC!H$4</f>
        <v>0.27777777777777779</v>
      </c>
      <c r="I7" s="38">
        <f ca="1">SOC!I7/SOC!I$4</f>
        <v>0.17391304347826086</v>
      </c>
      <c r="J7" s="38">
        <f>SOC!J7/SOC!J$4</f>
        <v>0.44444444444444442</v>
      </c>
      <c r="K7" s="16"/>
    </row>
    <row r="8" spans="1:11" ht="18">
      <c r="A8" s="14">
        <v>2019</v>
      </c>
      <c r="B8" s="15"/>
      <c r="C8" s="38">
        <f ca="1">SOC!C8/SOC!C$4</f>
        <v>0.05</v>
      </c>
      <c r="D8" s="38">
        <f ca="1">SOC!D8/SOC!D$4</f>
        <v>0.10526315789473684</v>
      </c>
      <c r="E8" s="38">
        <f ca="1">SOC!E8/SOC!E$4</f>
        <v>0</v>
      </c>
      <c r="F8" s="38">
        <f ca="1">SOC!F8/SOC!F$4</f>
        <v>9.0909090909090912E-2</v>
      </c>
      <c r="G8" s="38">
        <f ca="1">SOC!G8/SOC!G$4</f>
        <v>6.25E-2</v>
      </c>
      <c r="H8" s="38">
        <f ca="1">SOC!H8/SOC!H$4</f>
        <v>5.5555555555555552E-2</v>
      </c>
      <c r="I8" s="38">
        <f ca="1">SOC!I8/SOC!I$4</f>
        <v>8.6956521739130432E-2</v>
      </c>
      <c r="J8" s="38">
        <f>SOC!J8/SOC!J$4</f>
        <v>0.16666666666666666</v>
      </c>
      <c r="K8" s="16"/>
    </row>
    <row r="9" spans="1:11" ht="18">
      <c r="A9" s="14">
        <v>2020</v>
      </c>
      <c r="B9" s="15" t="s">
        <v>41</v>
      </c>
      <c r="C9" s="38">
        <f ca="1">SOC!C9/SOC!C$4</f>
        <v>0.65</v>
      </c>
      <c r="D9" s="38">
        <f ca="1">SOC!D9/SOC!D$4</f>
        <v>0.57894736842105265</v>
      </c>
      <c r="E9" s="38">
        <f ca="1">SOC!E9/SOC!E$4</f>
        <v>0.8</v>
      </c>
      <c r="F9" s="38">
        <f ca="1">SOC!F9/SOC!F$4</f>
        <v>0.63636363636363635</v>
      </c>
      <c r="G9" s="38">
        <f ca="1">SOC!G9/SOC!G$4</f>
        <v>0.6875</v>
      </c>
      <c r="H9" s="38">
        <f ca="1">SOC!H9/SOC!H$4</f>
        <v>0.44444444444444442</v>
      </c>
      <c r="I9" s="38">
        <f ca="1">SOC!I9/SOC!I$4</f>
        <v>0.47826086956521741</v>
      </c>
      <c r="J9" s="38">
        <f>SOC!J9/SOC!J$4</f>
        <v>0.83333333333333337</v>
      </c>
      <c r="K9" s="16"/>
    </row>
    <row r="10" spans="1:11" ht="18">
      <c r="A10" s="14">
        <v>2021</v>
      </c>
      <c r="B10" s="15" t="s">
        <v>42</v>
      </c>
      <c r="C10" s="38">
        <f ca="1">SOC!C10/SOC!C$4</f>
        <v>0.9</v>
      </c>
      <c r="D10" s="38">
        <f ca="1">SOC!D10/SOC!D$4</f>
        <v>0.52631578947368418</v>
      </c>
      <c r="E10" s="38">
        <f ca="1">SOC!E10/SOC!E$4</f>
        <v>0.8</v>
      </c>
      <c r="F10" s="38">
        <f ca="1">SOC!F10/SOC!F$4</f>
        <v>0.81818181818181823</v>
      </c>
      <c r="G10" s="38">
        <f ca="1">SOC!G10/SOC!G$4</f>
        <v>0.8125</v>
      </c>
      <c r="H10" s="38">
        <f ca="1">SOC!H10/SOC!H$4</f>
        <v>0.66666666666666663</v>
      </c>
      <c r="I10" s="38">
        <f ca="1">SOC!I10/SOC!I$4</f>
        <v>0.78260869565217395</v>
      </c>
      <c r="J10" s="38">
        <f>SOC!J10/SOC!J$4</f>
        <v>0.61111111111111116</v>
      </c>
      <c r="K10" s="18"/>
    </row>
    <row r="11" spans="1:11" ht="18">
      <c r="A11" s="14">
        <v>2022</v>
      </c>
      <c r="B11" s="15" t="s">
        <v>43</v>
      </c>
      <c r="C11" s="38">
        <f ca="1">SOC!C11/SOC!C$4</f>
        <v>0.2</v>
      </c>
      <c r="D11" s="38">
        <f ca="1">SOC!D11/SOC!D$4</f>
        <v>0.21052631578947367</v>
      </c>
      <c r="E11" s="38">
        <f ca="1">SOC!E11/SOC!E$4</f>
        <v>0.2</v>
      </c>
      <c r="F11" s="38">
        <f ca="1">SOC!F11/SOC!F$4</f>
        <v>0.18181818181818182</v>
      </c>
      <c r="G11" s="38">
        <f ca="1">SOC!G11/SOC!G$4</f>
        <v>0.1875</v>
      </c>
      <c r="H11" s="38">
        <f ca="1">SOC!H11/SOC!H$4</f>
        <v>0.16666666666666666</v>
      </c>
      <c r="I11" s="38">
        <f ca="1">SOC!I11/SOC!I$4</f>
        <v>0.17391304347826086</v>
      </c>
      <c r="J11" s="38">
        <f>SOC!J11/SOC!J$4</f>
        <v>0.27777777777777779</v>
      </c>
      <c r="K11" s="18"/>
    </row>
    <row r="12" spans="1:11" ht="18">
      <c r="A12" s="14">
        <v>2023</v>
      </c>
      <c r="B12" s="15" t="s">
        <v>44</v>
      </c>
      <c r="C12" s="38">
        <f ca="1">SOC!C12/SOC!C$4</f>
        <v>0.7</v>
      </c>
      <c r="D12" s="38">
        <f ca="1">SOC!D12/SOC!D$4</f>
        <v>0.42105263157894735</v>
      </c>
      <c r="E12" s="38">
        <f ca="1">SOC!E12/SOC!E$4</f>
        <v>0.6</v>
      </c>
      <c r="F12" s="38">
        <f ca="1">SOC!F12/SOC!F$4</f>
        <v>0.36363636363636365</v>
      </c>
      <c r="G12" s="38">
        <f ca="1">SOC!G12/SOC!G$4</f>
        <v>0.4375</v>
      </c>
      <c r="H12" s="38">
        <f ca="1">SOC!H12/SOC!H$4</f>
        <v>0.66666666666666663</v>
      </c>
      <c r="I12" s="38">
        <f ca="1">SOC!I12/SOC!I$4</f>
        <v>0.43478260869565216</v>
      </c>
      <c r="J12" s="38">
        <f>SOC!J12/SOC!J$4</f>
        <v>0.61111111111111116</v>
      </c>
      <c r="K12" s="18"/>
    </row>
    <row r="13" spans="1:11" ht="18">
      <c r="A13" s="14">
        <v>2024</v>
      </c>
      <c r="B13" s="15" t="s">
        <v>45</v>
      </c>
      <c r="C13" s="38">
        <f ca="1">SOC!C13/SOC!C$4</f>
        <v>0.3</v>
      </c>
      <c r="D13" s="38">
        <f ca="1">SOC!D13/SOC!D$4</f>
        <v>0.31578947368421051</v>
      </c>
      <c r="E13" s="38">
        <f ca="1">SOC!E13/SOC!E$4</f>
        <v>0.4</v>
      </c>
      <c r="F13" s="38">
        <f ca="1">SOC!F13/SOC!F$4</f>
        <v>0.36363636363636365</v>
      </c>
      <c r="G13" s="38">
        <f ca="1">SOC!G13/SOC!G$4</f>
        <v>0.375</v>
      </c>
      <c r="H13" s="38">
        <f ca="1">SOC!H13/SOC!H$4</f>
        <v>0.61111111111111116</v>
      </c>
      <c r="I13" s="38">
        <f ca="1">SOC!I13/SOC!I$4</f>
        <v>0.30434782608695654</v>
      </c>
      <c r="J13" s="38">
        <f>SOC!J13/SOC!J$4</f>
        <v>0.3888888888888889</v>
      </c>
      <c r="K13" s="18"/>
    </row>
    <row r="14" spans="1:11" ht="18">
      <c r="A14" s="14">
        <v>2025</v>
      </c>
      <c r="B14" s="15" t="s">
        <v>46</v>
      </c>
      <c r="C14" s="38">
        <f ca="1">SOC!C14/SOC!C$4</f>
        <v>0.7</v>
      </c>
      <c r="D14" s="38">
        <f ca="1">SOC!D14/SOC!D$4</f>
        <v>0.68421052631578949</v>
      </c>
      <c r="E14" s="38">
        <f ca="1">SOC!E14/SOC!E$4</f>
        <v>1</v>
      </c>
      <c r="F14" s="38">
        <f ca="1">SOC!F14/SOC!F$4</f>
        <v>0.81818181818181823</v>
      </c>
      <c r="G14" s="38">
        <f ca="1">SOC!G14/SOC!G$4</f>
        <v>0.875</v>
      </c>
      <c r="H14" s="38">
        <f ca="1">SOC!H14/SOC!H$4</f>
        <v>0.72222222222222221</v>
      </c>
      <c r="I14" s="38">
        <f ca="1">SOC!I14/SOC!I$4</f>
        <v>0.78260869565217395</v>
      </c>
      <c r="J14" s="38">
        <f>SOC!J14/SOC!J$4</f>
        <v>0.94444444444444442</v>
      </c>
      <c r="K14" s="18"/>
    </row>
    <row r="15" spans="1:11" ht="18">
      <c r="A15" s="14">
        <v>2026</v>
      </c>
      <c r="B15" s="15" t="s">
        <v>47</v>
      </c>
      <c r="C15" s="38">
        <f ca="1">SOC!C15/SOC!C$4</f>
        <v>0.05</v>
      </c>
      <c r="D15" s="38">
        <f ca="1">SOC!D15/SOC!D$4</f>
        <v>0.10526315789473684</v>
      </c>
      <c r="E15" s="38">
        <f ca="1">SOC!E15/SOC!E$4</f>
        <v>0</v>
      </c>
      <c r="F15" s="38">
        <f ca="1">SOC!F15/SOC!F$4</f>
        <v>9.0909090909090912E-2</v>
      </c>
      <c r="G15" s="38">
        <f ca="1">SOC!G15/SOC!G$4</f>
        <v>6.25E-2</v>
      </c>
      <c r="H15" s="38">
        <f ca="1">SOC!H15/SOC!H$4</f>
        <v>0.22222222222222221</v>
      </c>
      <c r="I15" s="38">
        <f ca="1">SOC!I15/SOC!I$4</f>
        <v>0.13043478260869565</v>
      </c>
      <c r="J15" s="38">
        <f>SOC!J15/SOC!J$4</f>
        <v>5.5555555555555552E-2</v>
      </c>
      <c r="K15" s="18"/>
    </row>
    <row r="16" spans="1:11" ht="18">
      <c r="A16" s="14">
        <v>2027</v>
      </c>
      <c r="B16" s="15" t="s">
        <v>48</v>
      </c>
      <c r="C16" s="38">
        <f ca="1">SOC!C16/SOC!C$4</f>
        <v>0.4</v>
      </c>
      <c r="D16" s="38">
        <f ca="1">SOC!D16/SOC!D$4</f>
        <v>0.26315789473684209</v>
      </c>
      <c r="E16" s="38">
        <f ca="1">SOC!E16/SOC!E$4</f>
        <v>0.6</v>
      </c>
      <c r="F16" s="38">
        <f ca="1">SOC!F16/SOC!F$4</f>
        <v>0.36363636363636365</v>
      </c>
      <c r="G16" s="38">
        <f ca="1">SOC!G16/SOC!G$4</f>
        <v>0.4375</v>
      </c>
      <c r="H16" s="38">
        <f ca="1">SOC!H16/SOC!H$4</f>
        <v>0.61111111111111116</v>
      </c>
      <c r="I16" s="38">
        <f ca="1">SOC!I16/SOC!I$4</f>
        <v>0.21739130434782608</v>
      </c>
      <c r="J16" s="38">
        <f>SOC!J16/SOC!J$4</f>
        <v>0.1111111111111111</v>
      </c>
      <c r="K16" s="18"/>
    </row>
    <row r="17" spans="1:11" ht="18">
      <c r="A17" s="14">
        <v>2028</v>
      </c>
      <c r="B17" s="15" t="s">
        <v>49</v>
      </c>
      <c r="C17" s="38">
        <f ca="1">SOC!C17/SOC!C$4</f>
        <v>0.45</v>
      </c>
      <c r="D17" s="38">
        <f ca="1">SOC!D17/SOC!D$4</f>
        <v>0.47368421052631576</v>
      </c>
      <c r="E17" s="38">
        <f ca="1">SOC!E17/SOC!E$4</f>
        <v>0.4</v>
      </c>
      <c r="F17" s="38">
        <f ca="1">SOC!F17/SOC!F$4</f>
        <v>0.63636363636363635</v>
      </c>
      <c r="G17" s="38">
        <f ca="1">SOC!G17/SOC!G$4</f>
        <v>0.5625</v>
      </c>
      <c r="H17" s="38">
        <f ca="1">SOC!H17/SOC!H$4</f>
        <v>0.61111111111111116</v>
      </c>
      <c r="I17" s="38">
        <f ca="1">SOC!I17/SOC!I$4</f>
        <v>0.56521739130434778</v>
      </c>
      <c r="J17" s="38">
        <f>SOC!J17/SOC!J$4</f>
        <v>0.5</v>
      </c>
      <c r="K17" s="18"/>
    </row>
    <row r="18" spans="1:11" ht="18">
      <c r="A18" s="14">
        <v>2029</v>
      </c>
      <c r="B18" s="15" t="s">
        <v>50</v>
      </c>
      <c r="C18" s="38">
        <f ca="1">SOC!C18/SOC!C$4</f>
        <v>0.1</v>
      </c>
      <c r="D18" s="38">
        <f ca="1">SOC!D18/SOC!D$4</f>
        <v>0.21052631578947367</v>
      </c>
      <c r="E18" s="38">
        <f ca="1">SOC!E18/SOC!E$4</f>
        <v>0</v>
      </c>
      <c r="F18" s="38">
        <f ca="1">SOC!F18/SOC!F$4</f>
        <v>9.0909090909090912E-2</v>
      </c>
      <c r="G18" s="38">
        <f ca="1">SOC!G18/SOC!G$4</f>
        <v>6.25E-2</v>
      </c>
      <c r="H18" s="38">
        <f ca="1">SOC!H18/SOC!H$4</f>
        <v>0.27777777777777779</v>
      </c>
      <c r="I18" s="38">
        <f ca="1">SOC!I18/SOC!I$4</f>
        <v>0.13043478260869565</v>
      </c>
      <c r="J18" s="38">
        <f>SOC!J18/SOC!J$4</f>
        <v>0</v>
      </c>
      <c r="K18" s="18"/>
    </row>
    <row r="19" spans="1:11" ht="18">
      <c r="A19" s="14">
        <v>2030</v>
      </c>
      <c r="B19" s="15" t="s">
        <v>51</v>
      </c>
      <c r="C19" s="38">
        <f ca="1">SOC!C19/SOC!C$4</f>
        <v>0.15</v>
      </c>
      <c r="D19" s="38">
        <f ca="1">SOC!D19/SOC!D$4</f>
        <v>5.2631578947368418E-2</v>
      </c>
      <c r="E19" s="38">
        <f ca="1">SOC!E19/SOC!E$4</f>
        <v>0.4</v>
      </c>
      <c r="F19" s="38">
        <f ca="1">SOC!F19/SOC!F$4</f>
        <v>0.36363636363636365</v>
      </c>
      <c r="G19" s="38">
        <f ca="1">SOC!G19/SOC!G$4</f>
        <v>0.375</v>
      </c>
      <c r="H19" s="38">
        <f ca="1">SOC!H19/SOC!H$4</f>
        <v>0.22222222222222221</v>
      </c>
      <c r="I19" s="38">
        <f ca="1">SOC!I19/SOC!I$4</f>
        <v>0.30434782608695654</v>
      </c>
      <c r="J19" s="38">
        <f>SOC!J19/SOC!J$4</f>
        <v>0.16666666666666666</v>
      </c>
      <c r="K19" s="18"/>
    </row>
    <row r="20" spans="1:11" ht="18">
      <c r="A20" s="14">
        <v>2031</v>
      </c>
      <c r="B20" s="15" t="s">
        <v>52</v>
      </c>
      <c r="C20" s="38">
        <f ca="1">SOC!C20/SOC!C$4</f>
        <v>0.6</v>
      </c>
      <c r="D20" s="38">
        <f ca="1">SOC!D20/SOC!D$4</f>
        <v>0.52631578947368418</v>
      </c>
      <c r="E20" s="38">
        <f ca="1">SOC!E20/SOC!E$4</f>
        <v>0.2</v>
      </c>
      <c r="F20" s="38">
        <f ca="1">SOC!F20/SOC!F$4</f>
        <v>0.63636363636363635</v>
      </c>
      <c r="G20" s="38">
        <f ca="1">SOC!G20/SOC!G$4</f>
        <v>0.5</v>
      </c>
      <c r="H20" s="38">
        <f ca="1">SOC!H20/SOC!H$4</f>
        <v>0.61111111111111116</v>
      </c>
      <c r="I20" s="38">
        <f ca="1">SOC!I20/SOC!I$4</f>
        <v>0.69565217391304346</v>
      </c>
      <c r="J20" s="38">
        <f>SOC!J20/SOC!J$4</f>
        <v>0.77777777777777779</v>
      </c>
      <c r="K20" s="18"/>
    </row>
    <row r="21" spans="1:11" ht="18">
      <c r="A21" s="14">
        <v>2032</v>
      </c>
      <c r="B21" s="15" t="s">
        <v>53</v>
      </c>
      <c r="C21" s="38">
        <f ca="1">SOC!C21/SOC!C$4</f>
        <v>0.3</v>
      </c>
      <c r="D21" s="38">
        <f ca="1">SOC!D21/SOC!D$4</f>
        <v>0.26315789473684209</v>
      </c>
      <c r="E21" s="38">
        <f ca="1">SOC!E21/SOC!E$4</f>
        <v>0.4</v>
      </c>
      <c r="F21" s="38">
        <f ca="1">SOC!F21/SOC!F$4</f>
        <v>9.0909090909090912E-2</v>
      </c>
      <c r="G21" s="38">
        <f ca="1">SOC!G21/SOC!G$4</f>
        <v>0.1875</v>
      </c>
      <c r="H21" s="38">
        <f ca="1">SOC!H21/SOC!H$4</f>
        <v>0.16666666666666666</v>
      </c>
      <c r="I21" s="38">
        <f ca="1">SOC!I21/SOC!I$4</f>
        <v>4.3478260869565216E-2</v>
      </c>
      <c r="J21" s="38">
        <f>SOC!J21/SOC!J$4</f>
        <v>0.16666666666666666</v>
      </c>
      <c r="K21" s="18"/>
    </row>
    <row r="22" spans="1:11" ht="18">
      <c r="A22" s="14">
        <v>2033</v>
      </c>
      <c r="B22" s="15" t="s">
        <v>54</v>
      </c>
      <c r="C22" s="38">
        <f ca="1">SOC!C22/SOC!C$4</f>
        <v>0.5</v>
      </c>
      <c r="D22" s="38">
        <f ca="1">SOC!D22/SOC!D$4</f>
        <v>0.47368421052631576</v>
      </c>
      <c r="E22" s="38">
        <f ca="1">SOC!E22/SOC!E$4</f>
        <v>0.6</v>
      </c>
      <c r="F22" s="38">
        <f ca="1">SOC!F22/SOC!F$4</f>
        <v>1</v>
      </c>
      <c r="G22" s="38">
        <f ca="1">SOC!G22/SOC!G$4</f>
        <v>0.875</v>
      </c>
      <c r="H22" s="38">
        <f ca="1">SOC!H22/SOC!H$4</f>
        <v>0.83333333333333337</v>
      </c>
      <c r="I22" s="38">
        <f ca="1">SOC!I22/SOC!I$4</f>
        <v>0.73913043478260865</v>
      </c>
      <c r="J22" s="38">
        <f>SOC!J22/SOC!J$4</f>
        <v>0.88888888888888884</v>
      </c>
      <c r="K22" s="18"/>
    </row>
    <row r="23" spans="1:11" ht="18">
      <c r="A23" s="14">
        <v>2034</v>
      </c>
      <c r="B23" s="15" t="s">
        <v>55</v>
      </c>
      <c r="C23" s="38">
        <f ca="1">SOC!C23/SOC!C$4</f>
        <v>0.5</v>
      </c>
      <c r="D23" s="38">
        <f ca="1">SOC!D23/SOC!D$4</f>
        <v>0.47368421052631576</v>
      </c>
      <c r="E23" s="38">
        <f ca="1">SOC!E23/SOC!E$4</f>
        <v>0.6</v>
      </c>
      <c r="F23" s="38">
        <f ca="1">SOC!F23/SOC!F$4</f>
        <v>0.63636363636363635</v>
      </c>
      <c r="G23" s="38">
        <f ca="1">SOC!G23/SOC!G$4</f>
        <v>0.625</v>
      </c>
      <c r="H23" s="38">
        <f ca="1">SOC!H23/SOC!H$4</f>
        <v>0.66666666666666663</v>
      </c>
      <c r="I23" s="38">
        <f ca="1">SOC!I23/SOC!I$4</f>
        <v>0.65217391304347827</v>
      </c>
      <c r="J23" s="38">
        <f>SOC!J23/SOC!J$4</f>
        <v>0.66666666666666663</v>
      </c>
      <c r="K23" s="18"/>
    </row>
    <row r="24" spans="1:11" ht="18">
      <c r="A24" s="14">
        <v>2035</v>
      </c>
      <c r="B24" s="15" t="s">
        <v>56</v>
      </c>
      <c r="C24" s="38">
        <f ca="1">SOC!C24/SOC!C$4</f>
        <v>0.6</v>
      </c>
      <c r="D24" s="38">
        <f ca="1">SOC!D24/SOC!D$4</f>
        <v>0.47368421052631576</v>
      </c>
      <c r="E24" s="38">
        <f ca="1">SOC!E24/SOC!E$4</f>
        <v>0.8</v>
      </c>
      <c r="F24" s="38">
        <f ca="1">SOC!F24/SOC!F$4</f>
        <v>0.81818181818181823</v>
      </c>
      <c r="G24" s="38">
        <f ca="1">SOC!G24/SOC!G$4</f>
        <v>0.8125</v>
      </c>
      <c r="H24" s="38">
        <f ca="1">SOC!H24/SOC!H$4</f>
        <v>0.5</v>
      </c>
      <c r="I24" s="38">
        <f ca="1">SOC!I24/SOC!I$4</f>
        <v>0.43478260869565216</v>
      </c>
      <c r="J24" s="38">
        <f>SOC!J24/SOC!J$4</f>
        <v>0.55555555555555558</v>
      </c>
      <c r="K24" s="18"/>
    </row>
    <row r="25" spans="1:11" ht="18">
      <c r="A25" s="14">
        <v>2036</v>
      </c>
      <c r="B25" s="15" t="s">
        <v>57</v>
      </c>
      <c r="C25" s="38">
        <f ca="1">SOC!C25/SOC!C$4</f>
        <v>0.8</v>
      </c>
      <c r="D25" s="38">
        <f ca="1">SOC!D25/SOC!D$4</f>
        <v>0.63157894736842102</v>
      </c>
      <c r="E25" s="38">
        <f ca="1">SOC!E25/SOC!E$4</f>
        <v>0.8</v>
      </c>
      <c r="F25" s="38">
        <f ca="1">SOC!F25/SOC!F$4</f>
        <v>0.81818181818181823</v>
      </c>
      <c r="G25" s="38">
        <f ca="1">SOC!G25/SOC!G$4</f>
        <v>0.8125</v>
      </c>
      <c r="H25" s="38">
        <f ca="1">SOC!H25/SOC!H$4</f>
        <v>0.5</v>
      </c>
      <c r="I25" s="38">
        <f ca="1">SOC!I25/SOC!I$4</f>
        <v>0.47826086956521741</v>
      </c>
      <c r="J25" s="38">
        <f>SOC!J25/SOC!J$4</f>
        <v>0.72222222222222221</v>
      </c>
      <c r="K25" s="18"/>
    </row>
    <row r="26" spans="1:11" ht="18">
      <c r="A26" s="14">
        <v>2037</v>
      </c>
      <c r="B26" s="15" t="s">
        <v>58</v>
      </c>
      <c r="C26" s="38">
        <f ca="1">SOC!C26/SOC!C$4</f>
        <v>0.35</v>
      </c>
      <c r="D26" s="38">
        <f ca="1">SOC!D26/SOC!D$4</f>
        <v>0.36842105263157893</v>
      </c>
      <c r="E26" s="38">
        <f ca="1">SOC!E26/SOC!E$4</f>
        <v>0.4</v>
      </c>
      <c r="F26" s="38">
        <f ca="1">SOC!F26/SOC!F$4</f>
        <v>0.54545454545454541</v>
      </c>
      <c r="G26" s="38">
        <f ca="1">SOC!G26/SOC!G$4</f>
        <v>0.5</v>
      </c>
      <c r="H26" s="38">
        <f ca="1">SOC!H26/SOC!H$4</f>
        <v>0.44444444444444442</v>
      </c>
      <c r="I26" s="38">
        <f ca="1">SOC!I26/SOC!I$4</f>
        <v>0.34782608695652173</v>
      </c>
      <c r="J26" s="38">
        <f>SOC!J26/SOC!J$4</f>
        <v>0.5</v>
      </c>
      <c r="K26" s="18"/>
    </row>
    <row r="27" spans="1:11" ht="18">
      <c r="A27" s="14">
        <v>2038</v>
      </c>
      <c r="B27" s="15" t="s">
        <v>59</v>
      </c>
      <c r="C27" s="38">
        <f ca="1">SOC!C27/SOC!C$4</f>
        <v>0.3</v>
      </c>
      <c r="D27" s="38">
        <f ca="1">SOC!D27/SOC!D$4</f>
        <v>0.21052631578947367</v>
      </c>
      <c r="E27" s="38">
        <f ca="1">SOC!E27/SOC!E$4</f>
        <v>0.4</v>
      </c>
      <c r="F27" s="38">
        <f ca="1">SOC!F27/SOC!F$4</f>
        <v>0.54545454545454541</v>
      </c>
      <c r="G27" s="38">
        <f ca="1">SOC!G27/SOC!G$4</f>
        <v>0.5</v>
      </c>
      <c r="H27" s="38">
        <f ca="1">SOC!H27/SOC!H$4</f>
        <v>0.3888888888888889</v>
      </c>
      <c r="I27" s="38">
        <f ca="1">SOC!I27/SOC!I$4</f>
        <v>0.47826086956521741</v>
      </c>
      <c r="J27" s="38">
        <f>SOC!J27/SOC!J$4</f>
        <v>0.66666666666666663</v>
      </c>
      <c r="K27" s="18"/>
    </row>
    <row r="28" spans="1:11" ht="18">
      <c r="A28" s="14">
        <v>2039</v>
      </c>
      <c r="B28" s="15" t="s">
        <v>60</v>
      </c>
      <c r="C28" s="38">
        <f ca="1">SOC!C28/SOC!C$4</f>
        <v>0.5</v>
      </c>
      <c r="D28" s="38">
        <f ca="1">SOC!D28/SOC!D$4</f>
        <v>0.47368421052631576</v>
      </c>
      <c r="E28" s="38">
        <f ca="1">SOC!E28/SOC!E$4</f>
        <v>0.6</v>
      </c>
      <c r="F28" s="38">
        <f ca="1">SOC!F28/SOC!F$4</f>
        <v>0.63636363636363635</v>
      </c>
      <c r="G28" s="38">
        <f ca="1">SOC!G28/SOC!G$4</f>
        <v>0.625</v>
      </c>
      <c r="H28" s="38">
        <f ca="1">SOC!H28/SOC!H$4</f>
        <v>0.55555555555555558</v>
      </c>
      <c r="I28" s="38">
        <f ca="1">SOC!I28/SOC!I$4</f>
        <v>0.52173913043478259</v>
      </c>
      <c r="J28" s="38">
        <f>SOC!J28/SOC!J$4</f>
        <v>0.5</v>
      </c>
      <c r="K28" s="18"/>
    </row>
    <row r="29" spans="1:11" ht="18">
      <c r="A29" s="14">
        <v>2040</v>
      </c>
      <c r="B29" s="15" t="s">
        <v>61</v>
      </c>
      <c r="C29" s="38">
        <f ca="1">SOC!C29/SOC!C$4</f>
        <v>0.25</v>
      </c>
      <c r="D29" s="38">
        <f ca="1">SOC!D29/SOC!D$4</f>
        <v>0.36842105263157893</v>
      </c>
      <c r="E29" s="38">
        <f ca="1">SOC!E29/SOC!E$4</f>
        <v>0.2</v>
      </c>
      <c r="F29" s="38">
        <f ca="1">SOC!F29/SOC!F$4</f>
        <v>0.54545454545454541</v>
      </c>
      <c r="G29" s="38">
        <f ca="1">SOC!G29/SOC!G$4</f>
        <v>0.4375</v>
      </c>
      <c r="H29" s="38">
        <f ca="1">SOC!H29/SOC!H$4</f>
        <v>0.3888888888888889</v>
      </c>
      <c r="I29" s="38">
        <f ca="1">SOC!I29/SOC!I$4</f>
        <v>0.34782608695652173</v>
      </c>
      <c r="J29" s="38">
        <f>SOC!J29/SOC!J$4</f>
        <v>0.22222222222222221</v>
      </c>
      <c r="K29" s="18"/>
    </row>
    <row r="30" spans="1:11" ht="18">
      <c r="A30" s="14">
        <v>2041</v>
      </c>
      <c r="B30" s="15" t="s">
        <v>62</v>
      </c>
      <c r="C30" s="38">
        <f ca="1">SOC!C30/SOC!C$4</f>
        <v>1</v>
      </c>
      <c r="D30" s="38">
        <f ca="1">SOC!D30/SOC!D$4</f>
        <v>1</v>
      </c>
      <c r="E30" s="38">
        <f ca="1">SOC!E30/SOC!E$4</f>
        <v>1</v>
      </c>
      <c r="F30" s="38">
        <f ca="1">SOC!F30/SOC!F$4</f>
        <v>1</v>
      </c>
      <c r="G30" s="38">
        <f ca="1">SOC!G30/SOC!G$4</f>
        <v>1</v>
      </c>
      <c r="H30" s="38">
        <f ca="1">SOC!H30/SOC!H$4</f>
        <v>1</v>
      </c>
      <c r="I30" s="38">
        <f ca="1">SOC!I30/SOC!I$4</f>
        <v>1</v>
      </c>
      <c r="J30" s="38">
        <f>SOC!J30/SOC!J$4</f>
        <v>1</v>
      </c>
      <c r="K30" s="18"/>
    </row>
    <row r="31" spans="1:11" ht="18">
      <c r="A31" s="14">
        <v>2042</v>
      </c>
      <c r="B31" s="15" t="s">
        <v>63</v>
      </c>
      <c r="C31" s="38">
        <f ca="1">SOC!C31/SOC!C$4</f>
        <v>0.55000000000000004</v>
      </c>
      <c r="D31" s="38">
        <f ca="1">SOC!D31/SOC!D$4</f>
        <v>0.57894736842105265</v>
      </c>
      <c r="E31" s="38">
        <f ca="1">SOC!E31/SOC!E$4</f>
        <v>0.2</v>
      </c>
      <c r="F31" s="38">
        <f ca="1">SOC!F31/SOC!F$4</f>
        <v>0.45454545454545453</v>
      </c>
      <c r="G31" s="38">
        <f ca="1">SOC!G31/SOC!G$4</f>
        <v>0.375</v>
      </c>
      <c r="H31" s="38">
        <f ca="1">SOC!H31/SOC!H$4</f>
        <v>0.66666666666666663</v>
      </c>
      <c r="I31" s="38">
        <f ca="1">SOC!I31/SOC!I$4</f>
        <v>0.65217391304347827</v>
      </c>
      <c r="J31" s="38">
        <f>SOC!J31/SOC!J$4</f>
        <v>0.77777777777777779</v>
      </c>
      <c r="K31" s="18"/>
    </row>
    <row r="32" spans="1:11" ht="18">
      <c r="A32" s="14">
        <v>2043</v>
      </c>
      <c r="B32" s="15" t="s">
        <v>64</v>
      </c>
      <c r="C32" s="38">
        <f ca="1">SOC!C32/SOC!C$4</f>
        <v>0.8</v>
      </c>
      <c r="D32" s="38">
        <f ca="1">SOC!D32/SOC!D$4</f>
        <v>0.94736842105263153</v>
      </c>
      <c r="E32" s="38">
        <f ca="1">SOC!E32/SOC!E$4</f>
        <v>0.8</v>
      </c>
      <c r="F32" s="38">
        <f ca="1">SOC!F32/SOC!F$4</f>
        <v>0.72727272727272729</v>
      </c>
      <c r="G32" s="38">
        <f ca="1">SOC!G32/SOC!G$4</f>
        <v>0.75</v>
      </c>
      <c r="H32" s="38">
        <f ca="1">SOC!H32/SOC!H$4</f>
        <v>0.94444444444444442</v>
      </c>
      <c r="I32" s="38">
        <f ca="1">SOC!I32/SOC!I$4</f>
        <v>0.82608695652173914</v>
      </c>
      <c r="J32" s="38">
        <f>SOC!J32/SOC!J$4</f>
        <v>0.88888888888888884</v>
      </c>
      <c r="K32" s="18"/>
    </row>
    <row r="33" spans="1:11" ht="18">
      <c r="A33" s="14">
        <v>2044</v>
      </c>
      <c r="B33" s="15" t="s">
        <v>65</v>
      </c>
      <c r="C33" s="38">
        <f ca="1">SOC!C33/SOC!C$4</f>
        <v>0.25</v>
      </c>
      <c r="D33" s="38">
        <f ca="1">SOC!D33/SOC!D$4</f>
        <v>0.47368421052631576</v>
      </c>
      <c r="E33" s="38">
        <f ca="1">SOC!E33/SOC!E$4</f>
        <v>0.2</v>
      </c>
      <c r="F33" s="38">
        <f ca="1">SOC!F33/SOC!F$4</f>
        <v>0.18181818181818182</v>
      </c>
      <c r="G33" s="38">
        <f ca="1">SOC!G33/SOC!G$4</f>
        <v>0.1875</v>
      </c>
      <c r="H33" s="38">
        <f ca="1">SOC!H33/SOC!H$4</f>
        <v>0.16666666666666666</v>
      </c>
      <c r="I33" s="38">
        <f ca="1">SOC!I33/SOC!I$4</f>
        <v>0.2608695652173913</v>
      </c>
      <c r="J33" s="38">
        <f>SOC!J33/SOC!J$4</f>
        <v>0.33333333333333331</v>
      </c>
      <c r="K33" s="18"/>
    </row>
    <row r="34" spans="1:11" ht="18">
      <c r="A34" s="14">
        <v>2045</v>
      </c>
      <c r="B34" s="15" t="s">
        <v>66</v>
      </c>
      <c r="C34" s="38">
        <f ca="1">SOC!C34/SOC!C$4</f>
        <v>0.7</v>
      </c>
      <c r="D34" s="38">
        <f ca="1">SOC!D34/SOC!D$4</f>
        <v>0.52631578947368418</v>
      </c>
      <c r="E34" s="38">
        <f ca="1">SOC!E34/SOC!E$4</f>
        <v>0.8</v>
      </c>
      <c r="F34" s="38">
        <f ca="1">SOC!F34/SOC!F$4</f>
        <v>0.54545454545454541</v>
      </c>
      <c r="G34" s="38">
        <f ca="1">SOC!G34/SOC!G$4</f>
        <v>0.625</v>
      </c>
      <c r="H34" s="38">
        <f ca="1">SOC!H34/SOC!H$4</f>
        <v>0.55555555555555558</v>
      </c>
      <c r="I34" s="38">
        <f ca="1">SOC!I34/SOC!I$4</f>
        <v>0.69565217391304346</v>
      </c>
      <c r="J34" s="38">
        <f>SOC!J34/SOC!J$4</f>
        <v>0.83333333333333337</v>
      </c>
      <c r="K34" s="18"/>
    </row>
    <row r="35" spans="1:11" ht="18">
      <c r="A35" s="14">
        <v>2046</v>
      </c>
      <c r="B35" s="15" t="s">
        <v>67</v>
      </c>
      <c r="C35" s="38">
        <f ca="1">SOC!C35/SOC!C$4</f>
        <v>0.7</v>
      </c>
      <c r="D35" s="38">
        <f ca="1">SOC!D35/SOC!D$4</f>
        <v>0.36842105263157893</v>
      </c>
      <c r="E35" s="38">
        <f ca="1">SOC!E35/SOC!E$4</f>
        <v>0.6</v>
      </c>
      <c r="F35" s="38">
        <f ca="1">SOC!F35/SOC!F$4</f>
        <v>0.45454545454545453</v>
      </c>
      <c r="G35" s="38">
        <f ca="1">SOC!G35/SOC!G$4</f>
        <v>0.5</v>
      </c>
      <c r="H35" s="38">
        <f ca="1">SOC!H35/SOC!H$4</f>
        <v>0.55555555555555558</v>
      </c>
      <c r="I35" s="38">
        <f ca="1">SOC!I35/SOC!I$4</f>
        <v>0.34782608695652173</v>
      </c>
      <c r="J35" s="38">
        <f>SOC!J35/SOC!J$4</f>
        <v>0.5</v>
      </c>
      <c r="K35" s="18"/>
    </row>
    <row r="36" spans="1:11" ht="18">
      <c r="A36" s="14">
        <v>2047</v>
      </c>
      <c r="B36" s="15" t="s">
        <v>68</v>
      </c>
      <c r="C36" s="38">
        <f ca="1">SOC!C36/SOC!C$4</f>
        <v>0.15</v>
      </c>
      <c r="D36" s="38">
        <f ca="1">SOC!D36/SOC!D$4</f>
        <v>0.15789473684210525</v>
      </c>
      <c r="E36" s="38">
        <f ca="1">SOC!E36/SOC!E$4</f>
        <v>0.2</v>
      </c>
      <c r="F36" s="38">
        <f ca="1">SOC!F36/SOC!F$4</f>
        <v>9.0909090909090912E-2</v>
      </c>
      <c r="G36" s="38">
        <f ca="1">SOC!G36/SOC!G$4</f>
        <v>0.125</v>
      </c>
      <c r="H36" s="38">
        <f ca="1">SOC!H36/SOC!H$4</f>
        <v>0.1111111111111111</v>
      </c>
      <c r="I36" s="38">
        <f ca="1">SOC!I36/SOC!I$4</f>
        <v>4.3478260869565216E-2</v>
      </c>
      <c r="J36" s="38">
        <f>SOC!J36/SOC!J$4</f>
        <v>0.1111111111111111</v>
      </c>
      <c r="K36" s="18"/>
    </row>
    <row r="37" spans="1:11" ht="18">
      <c r="A37" s="14">
        <v>2048</v>
      </c>
      <c r="B37" s="15" t="s">
        <v>69</v>
      </c>
      <c r="C37" s="38">
        <f ca="1">SOC!C37/SOC!C$4</f>
        <v>0.25</v>
      </c>
      <c r="D37" s="38">
        <f ca="1">SOC!D37/SOC!D$4</f>
        <v>0.36842105263157893</v>
      </c>
      <c r="E37" s="38">
        <f ca="1">SOC!E37/SOC!E$4</f>
        <v>0.2</v>
      </c>
      <c r="F37" s="38">
        <f ca="1">SOC!F37/SOC!F$4</f>
        <v>0.18181818181818182</v>
      </c>
      <c r="G37" s="38">
        <f ca="1">SOC!G37/SOC!G$4</f>
        <v>0.1875</v>
      </c>
      <c r="H37" s="38">
        <f ca="1">SOC!H37/SOC!H$4</f>
        <v>0.22222222222222221</v>
      </c>
      <c r="I37" s="38">
        <f ca="1">SOC!I37/SOC!I$4</f>
        <v>0.2608695652173913</v>
      </c>
      <c r="J37" s="38">
        <f>SOC!J37/SOC!J$4</f>
        <v>0.44444444444444442</v>
      </c>
      <c r="K37" s="18"/>
    </row>
    <row r="38" spans="1:11" ht="18">
      <c r="A38" s="14">
        <v>2049</v>
      </c>
      <c r="B38" s="15" t="s">
        <v>70</v>
      </c>
      <c r="C38" s="38">
        <f ca="1">SOC!C38/SOC!C$4</f>
        <v>0.1</v>
      </c>
      <c r="D38" s="38">
        <f ca="1">SOC!D38/SOC!D$4</f>
        <v>0.15789473684210525</v>
      </c>
      <c r="E38" s="38">
        <f ca="1">SOC!E38/SOC!E$4</f>
        <v>0.2</v>
      </c>
      <c r="F38" s="38">
        <f ca="1">SOC!F38/SOC!F$4</f>
        <v>9.0909090909090912E-2</v>
      </c>
      <c r="G38" s="38">
        <f ca="1">SOC!G38/SOC!G$4</f>
        <v>0.125</v>
      </c>
      <c r="H38" s="38">
        <f ca="1">SOC!H38/SOC!H$4</f>
        <v>0.33333333333333331</v>
      </c>
      <c r="I38" s="38">
        <f ca="1">SOC!I38/SOC!I$4</f>
        <v>8.6956521739130432E-2</v>
      </c>
      <c r="J38" s="38">
        <f>SOC!J38/SOC!J$4</f>
        <v>0</v>
      </c>
      <c r="K38" s="18"/>
    </row>
    <row r="39" spans="1:11" ht="18">
      <c r="A39" s="14">
        <v>2050</v>
      </c>
      <c r="B39" s="15" t="s">
        <v>71</v>
      </c>
      <c r="C39" s="38">
        <f ca="1">SOC!C39/SOC!C$4</f>
        <v>0.25</v>
      </c>
      <c r="D39" s="38">
        <f ca="1">SOC!D39/SOC!D$4</f>
        <v>0.52631578947368418</v>
      </c>
      <c r="E39" s="38">
        <f ca="1">SOC!E39/SOC!E$4</f>
        <v>0.6</v>
      </c>
      <c r="F39" s="38">
        <f ca="1">SOC!F39/SOC!F$4</f>
        <v>0.18181818181818182</v>
      </c>
      <c r="G39" s="38">
        <f ca="1">SOC!G39/SOC!G$4</f>
        <v>0.3125</v>
      </c>
      <c r="H39" s="38">
        <f ca="1">SOC!H39/SOC!H$4</f>
        <v>0.33333333333333331</v>
      </c>
      <c r="I39" s="38">
        <f ca="1">SOC!I39/SOC!I$4</f>
        <v>0.2608695652173913</v>
      </c>
      <c r="J39" s="38">
        <f>SOC!J39/SOC!J$4</f>
        <v>0.27777777777777779</v>
      </c>
      <c r="K39" s="18"/>
    </row>
    <row r="40" spans="1:11" ht="18">
      <c r="A40" s="14">
        <v>2051</v>
      </c>
      <c r="B40" s="15"/>
      <c r="C40" s="38">
        <f ca="1">SOC!C40/SOC!C$4</f>
        <v>0.4</v>
      </c>
      <c r="D40" s="38">
        <f ca="1">SOC!D40/SOC!D$4</f>
        <v>0.31578947368421051</v>
      </c>
      <c r="E40" s="38">
        <f ca="1">SOC!E40/SOC!E$4</f>
        <v>0.4</v>
      </c>
      <c r="F40" s="38">
        <f ca="1">SOC!F40/SOC!F$4</f>
        <v>0.36363636363636365</v>
      </c>
      <c r="G40" s="38">
        <f ca="1">SOC!G40/SOC!G$4</f>
        <v>0.375</v>
      </c>
      <c r="H40" s="38">
        <f ca="1">SOC!H40/SOC!H$4</f>
        <v>0.33333333333333331</v>
      </c>
      <c r="I40" s="38">
        <f ca="1">SOC!I40/SOC!I$4</f>
        <v>0.21739130434782608</v>
      </c>
      <c r="J40" s="38">
        <f>SOC!J40/SOC!J$4</f>
        <v>0.33333333333333331</v>
      </c>
      <c r="K40" s="18"/>
    </row>
    <row r="41" spans="1:11" ht="18">
      <c r="A41" s="14">
        <v>2052</v>
      </c>
      <c r="B41" s="15"/>
      <c r="C41" s="38">
        <f ca="1">SOC!C41/SOC!C$4</f>
        <v>0.75</v>
      </c>
      <c r="D41" s="38">
        <f ca="1">SOC!D41/SOC!D$4</f>
        <v>0.68421052631578949</v>
      </c>
      <c r="E41" s="38">
        <f ca="1">SOC!E41/SOC!E$4</f>
        <v>0.6</v>
      </c>
      <c r="F41" s="38">
        <f ca="1">SOC!F41/SOC!F$4</f>
        <v>0.90909090909090906</v>
      </c>
      <c r="G41" s="38">
        <f ca="1">SOC!G41/SOC!G$4</f>
        <v>0.8125</v>
      </c>
      <c r="H41" s="38">
        <f ca="1">SOC!H41/SOC!H$4</f>
        <v>0.61111111111111116</v>
      </c>
      <c r="I41" s="38">
        <f ca="1">SOC!I41/SOC!I$4</f>
        <v>0.82608695652173914</v>
      </c>
      <c r="J41" s="38">
        <f>SOC!J41/SOC!J$4</f>
        <v>0.94444444444444442</v>
      </c>
      <c r="K41" s="18"/>
    </row>
    <row r="42" spans="1:11" ht="18">
      <c r="A42" s="14">
        <f t="shared" ref="A42:A48" si="3">A41+1</f>
        <v>2053</v>
      </c>
      <c r="B42" s="15"/>
      <c r="C42" s="38">
        <f ca="1">SOC!C42/SOC!C$4</f>
        <v>0.4</v>
      </c>
      <c r="D42" s="38">
        <f ca="1">SOC!D42/SOC!D$4</f>
        <v>0.36842105263157893</v>
      </c>
      <c r="E42" s="38">
        <f ca="1">SOC!E42/SOC!E$4</f>
        <v>0.2</v>
      </c>
      <c r="F42" s="38">
        <f ca="1">SOC!F42/SOC!F$4</f>
        <v>0.45454545454545453</v>
      </c>
      <c r="G42" s="38">
        <f ca="1">SOC!G42/SOC!G$4</f>
        <v>0.375</v>
      </c>
      <c r="H42" s="38">
        <f ca="1">SOC!H42/SOC!H$4</f>
        <v>0.27777777777777779</v>
      </c>
      <c r="I42" s="38">
        <f ca="1">SOC!I42/SOC!I$4</f>
        <v>0.34782608695652173</v>
      </c>
      <c r="J42" s="38">
        <f>SOC!J42/SOC!J$4</f>
        <v>0.44444444444444442</v>
      </c>
      <c r="K42" s="18"/>
    </row>
    <row r="43" spans="1:11" ht="18">
      <c r="A43" s="14">
        <f t="shared" si="3"/>
        <v>2054</v>
      </c>
      <c r="B43" s="15"/>
      <c r="C43" s="38">
        <f ca="1">SOC!C43/SOC!C$4</f>
        <v>0.45</v>
      </c>
      <c r="D43" s="38">
        <f ca="1">SOC!D43/SOC!D$4</f>
        <v>0.36842105263157893</v>
      </c>
      <c r="E43" s="38">
        <f ca="1">SOC!E43/SOC!E$4</f>
        <v>0.2</v>
      </c>
      <c r="F43" s="38">
        <f ca="1">SOC!F43/SOC!F$4</f>
        <v>0.45454545454545453</v>
      </c>
      <c r="G43" s="38">
        <f ca="1">SOC!G43/SOC!G$4</f>
        <v>0.375</v>
      </c>
      <c r="H43" s="38">
        <f ca="1">SOC!H43/SOC!H$4</f>
        <v>0.33333333333333331</v>
      </c>
      <c r="I43" s="38">
        <f ca="1">SOC!I43/SOC!I$4</f>
        <v>0.39130434782608697</v>
      </c>
      <c r="J43" s="38">
        <f>SOC!J43/SOC!J$4</f>
        <v>0.5</v>
      </c>
      <c r="K43" s="18"/>
    </row>
    <row r="44" spans="1:11" ht="18">
      <c r="A44" s="14">
        <f t="shared" si="3"/>
        <v>2055</v>
      </c>
      <c r="B44" s="15"/>
      <c r="C44" s="38">
        <f ca="1">SOC!C44/SOC!C$4</f>
        <v>0.6</v>
      </c>
      <c r="D44" s="38">
        <f ca="1">SOC!D44/SOC!D$4</f>
        <v>0.36842105263157893</v>
      </c>
      <c r="E44" s="38">
        <f ca="1">SOC!E44/SOC!E$4</f>
        <v>0.8</v>
      </c>
      <c r="F44" s="38">
        <f ca="1">SOC!F44/SOC!F$4</f>
        <v>0.63636363636363635</v>
      </c>
      <c r="G44" s="38">
        <f ca="1">SOC!G44/SOC!G$4</f>
        <v>0.6875</v>
      </c>
      <c r="H44" s="38">
        <f ca="1">SOC!H44/SOC!H$4</f>
        <v>0.44444444444444442</v>
      </c>
      <c r="I44" s="38">
        <f ca="1">SOC!I44/SOC!I$4</f>
        <v>0.39130434782608697</v>
      </c>
      <c r="J44" s="38">
        <f>SOC!J44/SOC!J$4</f>
        <v>0.44444444444444442</v>
      </c>
      <c r="K44" s="18"/>
    </row>
    <row r="45" spans="1:11" ht="18">
      <c r="A45" s="14">
        <f t="shared" si="3"/>
        <v>2056</v>
      </c>
      <c r="B45" s="15"/>
      <c r="C45" s="38">
        <f ca="1">SOC!C45/SOC!C$4</f>
        <v>1</v>
      </c>
      <c r="D45" s="38">
        <f ca="1">SOC!D45/SOC!D$4</f>
        <v>1</v>
      </c>
      <c r="E45" s="38">
        <f ca="1">SOC!E45/SOC!E$4</f>
        <v>1</v>
      </c>
      <c r="F45" s="38">
        <f ca="1">SOC!F45/SOC!F$4</f>
        <v>1</v>
      </c>
      <c r="G45" s="38">
        <f ca="1">SOC!G45/SOC!G$4</f>
        <v>1</v>
      </c>
      <c r="H45" s="38">
        <f ca="1">SOC!H45/SOC!H$4</f>
        <v>0.44444444444444442</v>
      </c>
      <c r="I45" s="38">
        <f ca="1">SOC!I45/SOC!I$4</f>
        <v>1</v>
      </c>
      <c r="J45" s="38">
        <f>SOC!J45/SOC!J$4</f>
        <v>1</v>
      </c>
      <c r="K45" s="18"/>
    </row>
    <row r="46" spans="1:11" ht="18">
      <c r="A46" s="14">
        <f t="shared" si="3"/>
        <v>2057</v>
      </c>
      <c r="B46" s="15"/>
      <c r="C46" s="38">
        <f ca="1">SOC!C46/SOC!C$4</f>
        <v>0.6</v>
      </c>
      <c r="D46" s="38">
        <f ca="1">SOC!D46/SOC!D$4</f>
        <v>0.57894736842105265</v>
      </c>
      <c r="E46" s="38">
        <f ca="1">SOC!E46/SOC!E$4</f>
        <v>0</v>
      </c>
      <c r="F46" s="38">
        <f ca="1">SOC!F46/SOC!F$4</f>
        <v>0.81818181818181823</v>
      </c>
      <c r="G46" s="38">
        <f ca="1">SOC!G46/SOC!G$4</f>
        <v>0.5625</v>
      </c>
      <c r="H46" s="38">
        <f ca="1">SOC!H46/SOC!H$4</f>
        <v>0.3888888888888889</v>
      </c>
      <c r="I46" s="38">
        <f ca="1">SOC!I46/SOC!I$4</f>
        <v>0.69565217391304346</v>
      </c>
      <c r="J46" s="38">
        <f>SOC!J46/SOC!J$4</f>
        <v>0.77777777777777779</v>
      </c>
      <c r="K46" s="18"/>
    </row>
    <row r="47" spans="1:11" ht="18">
      <c r="A47" s="14">
        <f t="shared" si="3"/>
        <v>2058</v>
      </c>
      <c r="B47" s="15"/>
      <c r="C47" s="38">
        <f ca="1">SOC!C47/SOC!C$4</f>
        <v>0.35</v>
      </c>
      <c r="D47" s="38">
        <f ca="1">SOC!D47/SOC!D$4</f>
        <v>0.42105263157894735</v>
      </c>
      <c r="E47" s="38">
        <f ca="1">SOC!E47/SOC!E$4</f>
        <v>0.6</v>
      </c>
      <c r="F47" s="38">
        <f ca="1">SOC!F47/SOC!F$4</f>
        <v>0.54545454545454541</v>
      </c>
      <c r="G47" s="38">
        <f ca="1">SOC!G47/SOC!G$4</f>
        <v>0.5625</v>
      </c>
      <c r="H47" s="38">
        <f ca="1">SOC!H47/SOC!H$4</f>
        <v>0.33333333333333331</v>
      </c>
      <c r="I47" s="38">
        <f ca="1">SOC!I47/SOC!I$4</f>
        <v>0.47826086956521741</v>
      </c>
      <c r="J47" s="38">
        <f>SOC!J47/SOC!J$4</f>
        <v>0.66666666666666663</v>
      </c>
      <c r="K47" s="18"/>
    </row>
    <row r="48" spans="1:11" ht="18">
      <c r="A48" s="14">
        <f t="shared" si="3"/>
        <v>2059</v>
      </c>
      <c r="B48" s="15"/>
      <c r="C48" s="38">
        <f ca="1">SOC!C48/SOC!C$4</f>
        <v>1</v>
      </c>
      <c r="D48" s="38">
        <f ca="1">SOC!D48/SOC!D$4</f>
        <v>1</v>
      </c>
      <c r="E48" s="38">
        <f ca="1">SOC!E48/SOC!E$4</f>
        <v>1</v>
      </c>
      <c r="F48" s="38">
        <f ca="1">SOC!F48/SOC!F$4</f>
        <v>1</v>
      </c>
      <c r="G48" s="38">
        <f ca="1">SOC!G48/SOC!G$4</f>
        <v>1</v>
      </c>
      <c r="H48" s="38">
        <f ca="1">SOC!H48/SOC!H$4</f>
        <v>1</v>
      </c>
      <c r="I48" s="38">
        <f ca="1">SOC!I48/SOC!I$4</f>
        <v>1</v>
      </c>
      <c r="J48" s="38">
        <f>SOC!J48/SOC!J$4</f>
        <v>1</v>
      </c>
      <c r="K48" s="18"/>
    </row>
    <row r="49" spans="1:1" ht="13.2">
      <c r="A49" s="19"/>
    </row>
    <row r="50" spans="1:1" ht="13.2">
      <c r="A50" s="19"/>
    </row>
    <row r="51" spans="1:1" ht="13.2">
      <c r="A51" s="19"/>
    </row>
    <row r="52" spans="1:1" ht="13.2">
      <c r="A52" s="19"/>
    </row>
    <row r="53" spans="1:1" ht="13.2">
      <c r="A53" s="19"/>
    </row>
    <row r="54" spans="1:1" ht="13.2">
      <c r="A54" s="19"/>
    </row>
    <row r="55" spans="1:1" ht="13.2">
      <c r="A55" s="19"/>
    </row>
    <row r="56" spans="1:1" ht="13.2">
      <c r="A56" s="19"/>
    </row>
    <row r="57" spans="1:1" ht="13.2">
      <c r="A57" s="19"/>
    </row>
    <row r="58" spans="1:1" ht="13.2">
      <c r="A58" s="19"/>
    </row>
    <row r="59" spans="1:1" ht="13.2">
      <c r="A59" s="19"/>
    </row>
    <row r="60" spans="1:1" ht="13.2">
      <c r="A60" s="19"/>
    </row>
    <row r="61" spans="1:1" ht="13.2">
      <c r="A61" s="19"/>
    </row>
    <row r="62" spans="1:1" ht="13.2">
      <c r="A62" s="19"/>
    </row>
    <row r="63" spans="1:1" ht="13.2">
      <c r="A63" s="19"/>
    </row>
    <row r="64" spans="1:1" ht="13.2">
      <c r="A64" s="19"/>
    </row>
    <row r="65" spans="1:1" ht="13.2">
      <c r="A65" s="19"/>
    </row>
    <row r="66" spans="1:1" ht="13.2">
      <c r="A66" s="19"/>
    </row>
    <row r="67" spans="1:1" ht="13.2">
      <c r="A67" s="19"/>
    </row>
    <row r="68" spans="1:1" ht="13.2">
      <c r="A68" s="19"/>
    </row>
    <row r="69" spans="1:1" ht="13.2">
      <c r="A69" s="19"/>
    </row>
    <row r="70" spans="1:1" ht="13.2">
      <c r="A70" s="19"/>
    </row>
    <row r="71" spans="1:1" ht="13.2">
      <c r="A71" s="19"/>
    </row>
    <row r="72" spans="1:1" ht="13.2">
      <c r="A72" s="19"/>
    </row>
    <row r="73" spans="1:1" ht="13.2">
      <c r="A73" s="19"/>
    </row>
    <row r="74" spans="1:1" ht="13.2">
      <c r="A74" s="19"/>
    </row>
    <row r="75" spans="1:1" ht="13.2">
      <c r="A75" s="19"/>
    </row>
    <row r="76" spans="1:1" ht="13.2">
      <c r="A76" s="19"/>
    </row>
    <row r="77" spans="1:1" ht="13.2">
      <c r="A77" s="19"/>
    </row>
    <row r="78" spans="1:1" ht="13.2">
      <c r="A78" s="19"/>
    </row>
    <row r="79" spans="1:1" ht="13.2">
      <c r="A79" s="19"/>
    </row>
    <row r="80" spans="1:1" ht="13.2">
      <c r="A80" s="19"/>
    </row>
    <row r="81" spans="1:1" ht="13.2">
      <c r="A81" s="19"/>
    </row>
    <row r="82" spans="1:1" ht="13.2">
      <c r="A82" s="19"/>
    </row>
    <row r="83" spans="1:1" ht="13.2">
      <c r="A83" s="19"/>
    </row>
    <row r="84" spans="1:1" ht="13.2">
      <c r="A84" s="19"/>
    </row>
    <row r="85" spans="1:1" ht="13.2">
      <c r="A85" s="19"/>
    </row>
    <row r="86" spans="1:1" ht="13.2">
      <c r="A86" s="19"/>
    </row>
    <row r="87" spans="1:1" ht="13.2">
      <c r="A87" s="19"/>
    </row>
    <row r="88" spans="1:1" ht="13.2">
      <c r="A88" s="19"/>
    </row>
    <row r="89" spans="1:1" ht="13.2">
      <c r="A89" s="19"/>
    </row>
    <row r="90" spans="1:1" ht="13.2">
      <c r="A90" s="19"/>
    </row>
    <row r="91" spans="1:1" ht="13.2">
      <c r="A91" s="19"/>
    </row>
    <row r="92" spans="1:1" ht="13.2">
      <c r="A92" s="19"/>
    </row>
    <row r="93" spans="1:1" ht="13.2">
      <c r="A93" s="19"/>
    </row>
    <row r="94" spans="1:1" ht="13.2">
      <c r="A94" s="19"/>
    </row>
    <row r="95" spans="1:1" ht="13.2">
      <c r="A95" s="19"/>
    </row>
    <row r="96" spans="1:1" ht="13.2">
      <c r="A96" s="19"/>
    </row>
    <row r="97" spans="1:1" ht="13.2">
      <c r="A97" s="19"/>
    </row>
    <row r="98" spans="1:1" ht="13.2">
      <c r="A98" s="19"/>
    </row>
    <row r="99" spans="1:1" ht="13.2">
      <c r="A99" s="19"/>
    </row>
    <row r="100" spans="1:1" ht="13.2">
      <c r="A100" s="19"/>
    </row>
    <row r="101" spans="1:1" ht="13.2">
      <c r="A101" s="19"/>
    </row>
    <row r="102" spans="1:1" ht="13.2">
      <c r="A102" s="19"/>
    </row>
    <row r="103" spans="1:1" ht="13.2">
      <c r="A103" s="19"/>
    </row>
    <row r="104" spans="1:1" ht="13.2">
      <c r="A104" s="19"/>
    </row>
    <row r="105" spans="1:1" ht="13.2">
      <c r="A105" s="19"/>
    </row>
    <row r="106" spans="1:1" ht="13.2">
      <c r="A106" s="19"/>
    </row>
    <row r="107" spans="1:1" ht="13.2">
      <c r="A107" s="19"/>
    </row>
    <row r="108" spans="1:1" ht="13.2">
      <c r="A108" s="19"/>
    </row>
    <row r="109" spans="1:1" ht="13.2">
      <c r="A109" s="19"/>
    </row>
    <row r="110" spans="1:1" ht="13.2">
      <c r="A110" s="19"/>
    </row>
    <row r="111" spans="1:1" ht="13.2">
      <c r="A111" s="19"/>
    </row>
    <row r="112" spans="1:1" ht="13.2">
      <c r="A112" s="19"/>
    </row>
    <row r="113" spans="1:1" ht="13.2">
      <c r="A113" s="19"/>
    </row>
    <row r="114" spans="1:1" ht="13.2">
      <c r="A114" s="19"/>
    </row>
    <row r="115" spans="1:1" ht="13.2">
      <c r="A115" s="19"/>
    </row>
    <row r="116" spans="1:1" ht="13.2">
      <c r="A116" s="19"/>
    </row>
    <row r="117" spans="1:1" ht="13.2">
      <c r="A117" s="19"/>
    </row>
    <row r="118" spans="1:1" ht="13.2">
      <c r="A118" s="19"/>
    </row>
    <row r="119" spans="1:1" ht="13.2">
      <c r="A119" s="19"/>
    </row>
    <row r="120" spans="1:1" ht="13.2">
      <c r="A120" s="19"/>
    </row>
    <row r="121" spans="1:1" ht="13.2">
      <c r="A121" s="19"/>
    </row>
    <row r="122" spans="1:1" ht="13.2">
      <c r="A122" s="19"/>
    </row>
    <row r="123" spans="1:1" ht="13.2">
      <c r="A123" s="19"/>
    </row>
    <row r="124" spans="1:1" ht="13.2">
      <c r="A124" s="19"/>
    </row>
    <row r="125" spans="1:1" ht="13.2">
      <c r="A125" s="19"/>
    </row>
    <row r="126" spans="1:1" ht="13.2">
      <c r="A126" s="19"/>
    </row>
    <row r="127" spans="1:1" ht="13.2">
      <c r="A127" s="19"/>
    </row>
    <row r="128" spans="1:1" ht="13.2">
      <c r="A128" s="19"/>
    </row>
    <row r="129" spans="1:1" ht="13.2">
      <c r="A129" s="19"/>
    </row>
    <row r="130" spans="1:1" ht="13.2">
      <c r="A130" s="19"/>
    </row>
    <row r="131" spans="1:1" ht="13.2">
      <c r="A131" s="19"/>
    </row>
    <row r="132" spans="1:1" ht="13.2">
      <c r="A132" s="19"/>
    </row>
    <row r="133" spans="1:1" ht="13.2">
      <c r="A133" s="19"/>
    </row>
    <row r="134" spans="1:1" ht="13.2">
      <c r="A134" s="19"/>
    </row>
    <row r="135" spans="1:1" ht="13.2">
      <c r="A135" s="19"/>
    </row>
    <row r="136" spans="1:1" ht="13.2">
      <c r="A136" s="19"/>
    </row>
    <row r="137" spans="1:1" ht="13.2">
      <c r="A137" s="19"/>
    </row>
    <row r="138" spans="1:1" ht="13.2">
      <c r="A138" s="19"/>
    </row>
    <row r="139" spans="1:1" ht="13.2">
      <c r="A139" s="19"/>
    </row>
    <row r="140" spans="1:1" ht="13.2">
      <c r="A140" s="19"/>
    </row>
    <row r="141" spans="1:1" ht="13.2">
      <c r="A141" s="19"/>
    </row>
    <row r="142" spans="1:1" ht="13.2">
      <c r="A142" s="19"/>
    </row>
    <row r="143" spans="1:1" ht="13.2">
      <c r="A143" s="19"/>
    </row>
    <row r="144" spans="1:1" ht="13.2">
      <c r="A144" s="19"/>
    </row>
    <row r="145" spans="1:1" ht="13.2">
      <c r="A145" s="19"/>
    </row>
    <row r="146" spans="1:1" ht="13.2">
      <c r="A146" s="19"/>
    </row>
    <row r="147" spans="1:1" ht="13.2">
      <c r="A147" s="19"/>
    </row>
    <row r="148" spans="1:1" ht="13.2">
      <c r="A148" s="19"/>
    </row>
    <row r="149" spans="1:1" ht="13.2">
      <c r="A149" s="19"/>
    </row>
    <row r="150" spans="1:1" ht="13.2">
      <c r="A150" s="19"/>
    </row>
    <row r="151" spans="1:1" ht="13.2">
      <c r="A151" s="19"/>
    </row>
    <row r="152" spans="1:1" ht="13.2">
      <c r="A152" s="19"/>
    </row>
    <row r="153" spans="1:1" ht="13.2">
      <c r="A153" s="19"/>
    </row>
    <row r="154" spans="1:1" ht="13.2">
      <c r="A154" s="19"/>
    </row>
    <row r="155" spans="1:1" ht="13.2">
      <c r="A155" s="19"/>
    </row>
    <row r="156" spans="1:1" ht="13.2">
      <c r="A156" s="19"/>
    </row>
    <row r="157" spans="1:1" ht="13.2">
      <c r="A157" s="19"/>
    </row>
    <row r="158" spans="1:1" ht="13.2">
      <c r="A158" s="19"/>
    </row>
    <row r="159" spans="1:1" ht="13.2">
      <c r="A159" s="19"/>
    </row>
    <row r="160" spans="1:1" ht="13.2">
      <c r="A160" s="19"/>
    </row>
    <row r="161" spans="1:1" ht="13.2">
      <c r="A161" s="19"/>
    </row>
    <row r="162" spans="1:1" ht="13.2">
      <c r="A162" s="19"/>
    </row>
    <row r="163" spans="1:1" ht="13.2">
      <c r="A163" s="19"/>
    </row>
    <row r="164" spans="1:1" ht="13.2">
      <c r="A164" s="19"/>
    </row>
    <row r="165" spans="1:1" ht="13.2">
      <c r="A165" s="19"/>
    </row>
    <row r="166" spans="1:1" ht="13.2">
      <c r="A166" s="19"/>
    </row>
    <row r="167" spans="1:1" ht="13.2">
      <c r="A167" s="19"/>
    </row>
    <row r="168" spans="1:1" ht="13.2">
      <c r="A168" s="19"/>
    </row>
    <row r="169" spans="1:1" ht="13.2">
      <c r="A169" s="19"/>
    </row>
    <row r="170" spans="1:1" ht="13.2">
      <c r="A170" s="19"/>
    </row>
    <row r="171" spans="1:1" ht="13.2">
      <c r="A171" s="19"/>
    </row>
    <row r="172" spans="1:1" ht="13.2">
      <c r="A172" s="19"/>
    </row>
    <row r="173" spans="1:1" ht="13.2">
      <c r="A173" s="19"/>
    </row>
    <row r="174" spans="1:1" ht="13.2">
      <c r="A174" s="19"/>
    </row>
    <row r="175" spans="1:1" ht="13.2">
      <c r="A175" s="19"/>
    </row>
    <row r="176" spans="1:1" ht="13.2">
      <c r="A176" s="19"/>
    </row>
    <row r="177" spans="1:1" ht="13.2">
      <c r="A177" s="19"/>
    </row>
    <row r="178" spans="1:1" ht="13.2">
      <c r="A178" s="19"/>
    </row>
    <row r="179" spans="1:1" ht="13.2">
      <c r="A179" s="19"/>
    </row>
    <row r="180" spans="1:1" ht="13.2">
      <c r="A180" s="19"/>
    </row>
    <row r="181" spans="1:1" ht="13.2">
      <c r="A181" s="19"/>
    </row>
    <row r="182" spans="1:1" ht="13.2">
      <c r="A182" s="19"/>
    </row>
    <row r="183" spans="1:1" ht="13.2">
      <c r="A183" s="19"/>
    </row>
    <row r="184" spans="1:1" ht="13.2">
      <c r="A184" s="19"/>
    </row>
    <row r="185" spans="1:1" ht="13.2">
      <c r="A185" s="19"/>
    </row>
    <row r="186" spans="1:1" ht="13.2">
      <c r="A186" s="19"/>
    </row>
    <row r="187" spans="1:1" ht="13.2">
      <c r="A187" s="19"/>
    </row>
    <row r="188" spans="1:1" ht="13.2">
      <c r="A188" s="19"/>
    </row>
    <row r="189" spans="1:1" ht="13.2">
      <c r="A189" s="19"/>
    </row>
    <row r="190" spans="1:1" ht="13.2">
      <c r="A190" s="19"/>
    </row>
    <row r="191" spans="1:1" ht="13.2">
      <c r="A191" s="19"/>
    </row>
    <row r="192" spans="1:1" ht="13.2">
      <c r="A192" s="19"/>
    </row>
    <row r="193" spans="1:1" ht="13.2">
      <c r="A193" s="19"/>
    </row>
    <row r="194" spans="1:1" ht="13.2">
      <c r="A194" s="19"/>
    </row>
    <row r="195" spans="1:1" ht="13.2">
      <c r="A195" s="19"/>
    </row>
    <row r="196" spans="1:1" ht="13.2">
      <c r="A196" s="19"/>
    </row>
    <row r="197" spans="1:1" ht="13.2">
      <c r="A197" s="19"/>
    </row>
    <row r="198" spans="1:1" ht="13.2">
      <c r="A198" s="19"/>
    </row>
    <row r="199" spans="1:1" ht="13.2">
      <c r="A199" s="19"/>
    </row>
    <row r="200" spans="1:1" ht="13.2">
      <c r="A200" s="19"/>
    </row>
    <row r="201" spans="1:1" ht="13.2">
      <c r="A201" s="19"/>
    </row>
    <row r="202" spans="1:1" ht="13.2">
      <c r="A202" s="19"/>
    </row>
    <row r="203" spans="1:1" ht="13.2">
      <c r="A203" s="19"/>
    </row>
    <row r="204" spans="1:1" ht="13.2">
      <c r="A204" s="19"/>
    </row>
    <row r="205" spans="1:1" ht="13.2">
      <c r="A205" s="19"/>
    </row>
    <row r="206" spans="1:1" ht="13.2">
      <c r="A206" s="19"/>
    </row>
    <row r="207" spans="1:1" ht="13.2">
      <c r="A207" s="19"/>
    </row>
    <row r="208" spans="1:1" ht="13.2">
      <c r="A208" s="19"/>
    </row>
    <row r="209" spans="1:1" ht="13.2">
      <c r="A209" s="19"/>
    </row>
    <row r="210" spans="1:1" ht="13.2">
      <c r="A210" s="19"/>
    </row>
    <row r="211" spans="1:1" ht="13.2">
      <c r="A211" s="19"/>
    </row>
    <row r="212" spans="1:1" ht="13.2">
      <c r="A212" s="19"/>
    </row>
    <row r="213" spans="1:1" ht="13.2">
      <c r="A213" s="19"/>
    </row>
    <row r="214" spans="1:1" ht="13.2">
      <c r="A214" s="19"/>
    </row>
    <row r="215" spans="1:1" ht="13.2">
      <c r="A215" s="19"/>
    </row>
    <row r="216" spans="1:1" ht="13.2">
      <c r="A216" s="19"/>
    </row>
    <row r="217" spans="1:1" ht="13.2">
      <c r="A217" s="19"/>
    </row>
    <row r="218" spans="1:1" ht="13.2">
      <c r="A218" s="19"/>
    </row>
    <row r="219" spans="1:1" ht="13.2">
      <c r="A219" s="19"/>
    </row>
    <row r="220" spans="1:1" ht="13.2">
      <c r="A220" s="19"/>
    </row>
    <row r="221" spans="1:1" ht="13.2">
      <c r="A221" s="19"/>
    </row>
    <row r="222" spans="1:1" ht="13.2">
      <c r="A222" s="19"/>
    </row>
    <row r="223" spans="1:1" ht="13.2">
      <c r="A223" s="19"/>
    </row>
    <row r="224" spans="1:1" ht="13.2">
      <c r="A224" s="19"/>
    </row>
    <row r="225" spans="1:1" ht="13.2">
      <c r="A225" s="19"/>
    </row>
    <row r="226" spans="1:1" ht="13.2">
      <c r="A226" s="19"/>
    </row>
    <row r="227" spans="1:1" ht="13.2">
      <c r="A227" s="19"/>
    </row>
    <row r="228" spans="1:1" ht="13.2">
      <c r="A228" s="19"/>
    </row>
    <row r="229" spans="1:1" ht="13.2">
      <c r="A229" s="19"/>
    </row>
    <row r="230" spans="1:1" ht="13.2">
      <c r="A230" s="19"/>
    </row>
    <row r="231" spans="1:1" ht="13.2">
      <c r="A231" s="19"/>
    </row>
    <row r="232" spans="1:1" ht="13.2">
      <c r="A232" s="19"/>
    </row>
    <row r="233" spans="1:1" ht="13.2">
      <c r="A233" s="19"/>
    </row>
    <row r="234" spans="1:1" ht="13.2">
      <c r="A234" s="19"/>
    </row>
    <row r="235" spans="1:1" ht="13.2">
      <c r="A235" s="19"/>
    </row>
    <row r="236" spans="1:1" ht="13.2">
      <c r="A236" s="19"/>
    </row>
    <row r="237" spans="1:1" ht="13.2">
      <c r="A237" s="19"/>
    </row>
    <row r="238" spans="1:1" ht="13.2">
      <c r="A238" s="19"/>
    </row>
    <row r="239" spans="1:1" ht="13.2">
      <c r="A239" s="19"/>
    </row>
    <row r="240" spans="1:1" ht="13.2">
      <c r="A240" s="19"/>
    </row>
    <row r="241" spans="1:1" ht="13.2">
      <c r="A241" s="19"/>
    </row>
    <row r="242" spans="1:1" ht="13.2">
      <c r="A242" s="19"/>
    </row>
    <row r="243" spans="1:1" ht="13.2">
      <c r="A243" s="19"/>
    </row>
    <row r="244" spans="1:1" ht="13.2">
      <c r="A244" s="19"/>
    </row>
    <row r="245" spans="1:1" ht="13.2">
      <c r="A245" s="19"/>
    </row>
    <row r="246" spans="1:1" ht="13.2">
      <c r="A246" s="19"/>
    </row>
    <row r="247" spans="1:1" ht="13.2">
      <c r="A247" s="19"/>
    </row>
    <row r="248" spans="1:1" ht="13.2">
      <c r="A248" s="19"/>
    </row>
    <row r="249" spans="1:1" ht="13.2">
      <c r="A249" s="19"/>
    </row>
    <row r="250" spans="1:1" ht="13.2">
      <c r="A250" s="19"/>
    </row>
    <row r="251" spans="1:1" ht="13.2">
      <c r="A251" s="19"/>
    </row>
    <row r="252" spans="1:1" ht="13.2">
      <c r="A252" s="19"/>
    </row>
    <row r="253" spans="1:1" ht="13.2">
      <c r="A253" s="19"/>
    </row>
    <row r="254" spans="1:1" ht="13.2">
      <c r="A254" s="19"/>
    </row>
    <row r="255" spans="1:1" ht="13.2">
      <c r="A255" s="19"/>
    </row>
    <row r="256" spans="1:1" ht="13.2">
      <c r="A256" s="19"/>
    </row>
    <row r="257" spans="1:1" ht="13.2">
      <c r="A257" s="19"/>
    </row>
    <row r="258" spans="1:1" ht="13.2">
      <c r="A258" s="19"/>
    </row>
    <row r="259" spans="1:1" ht="13.2">
      <c r="A259" s="19"/>
    </row>
    <row r="260" spans="1:1" ht="13.2">
      <c r="A260" s="19"/>
    </row>
    <row r="261" spans="1:1" ht="13.2">
      <c r="A261" s="19"/>
    </row>
    <row r="262" spans="1:1" ht="13.2">
      <c r="A262" s="19"/>
    </row>
    <row r="263" spans="1:1" ht="13.2">
      <c r="A263" s="19"/>
    </row>
    <row r="264" spans="1:1" ht="13.2">
      <c r="A264" s="19"/>
    </row>
    <row r="265" spans="1:1" ht="13.2">
      <c r="A265" s="19"/>
    </row>
    <row r="266" spans="1:1" ht="13.2">
      <c r="A266" s="19"/>
    </row>
    <row r="267" spans="1:1" ht="13.2">
      <c r="A267" s="19"/>
    </row>
    <row r="268" spans="1:1" ht="13.2">
      <c r="A268" s="19"/>
    </row>
    <row r="269" spans="1:1" ht="13.2">
      <c r="A269" s="19"/>
    </row>
    <row r="270" spans="1:1" ht="13.2">
      <c r="A270" s="19"/>
    </row>
    <row r="271" spans="1:1" ht="13.2">
      <c r="A271" s="19"/>
    </row>
    <row r="272" spans="1:1" ht="13.2">
      <c r="A272" s="19"/>
    </row>
    <row r="273" spans="1:1" ht="13.2">
      <c r="A273" s="19"/>
    </row>
    <row r="274" spans="1:1" ht="13.2">
      <c r="A274" s="19"/>
    </row>
    <row r="275" spans="1:1" ht="13.2">
      <c r="A275" s="19"/>
    </row>
    <row r="276" spans="1:1" ht="13.2">
      <c r="A276" s="19"/>
    </row>
    <row r="277" spans="1:1" ht="13.2">
      <c r="A277" s="19"/>
    </row>
    <row r="278" spans="1:1" ht="13.2">
      <c r="A278" s="19"/>
    </row>
    <row r="279" spans="1:1" ht="13.2">
      <c r="A279" s="19"/>
    </row>
    <row r="280" spans="1:1" ht="13.2">
      <c r="A280" s="19"/>
    </row>
    <row r="281" spans="1:1" ht="13.2">
      <c r="A281" s="19"/>
    </row>
    <row r="282" spans="1:1" ht="13.2">
      <c r="A282" s="19"/>
    </row>
    <row r="283" spans="1:1" ht="13.2">
      <c r="A283" s="19"/>
    </row>
    <row r="284" spans="1:1" ht="13.2">
      <c r="A284" s="19"/>
    </row>
    <row r="285" spans="1:1" ht="13.2">
      <c r="A285" s="19"/>
    </row>
    <row r="286" spans="1:1" ht="13.2">
      <c r="A286" s="19"/>
    </row>
    <row r="287" spans="1:1" ht="13.2">
      <c r="A287" s="19"/>
    </row>
    <row r="288" spans="1:1" ht="13.2">
      <c r="A288" s="19"/>
    </row>
    <row r="289" spans="1:1" ht="13.2">
      <c r="A289" s="19"/>
    </row>
    <row r="290" spans="1:1" ht="13.2">
      <c r="A290" s="19"/>
    </row>
    <row r="291" spans="1:1" ht="13.2">
      <c r="A291" s="19"/>
    </row>
    <row r="292" spans="1:1" ht="13.2">
      <c r="A292" s="19"/>
    </row>
    <row r="293" spans="1:1" ht="13.2">
      <c r="A293" s="19"/>
    </row>
    <row r="294" spans="1:1" ht="13.2">
      <c r="A294" s="19"/>
    </row>
    <row r="295" spans="1:1" ht="13.2">
      <c r="A295" s="19"/>
    </row>
    <row r="296" spans="1:1" ht="13.2">
      <c r="A296" s="19"/>
    </row>
    <row r="297" spans="1:1" ht="13.2">
      <c r="A297" s="19"/>
    </row>
    <row r="298" spans="1:1" ht="13.2">
      <c r="A298" s="19"/>
    </row>
    <row r="299" spans="1:1" ht="13.2">
      <c r="A299" s="19"/>
    </row>
    <row r="300" spans="1:1" ht="13.2">
      <c r="A300" s="19"/>
    </row>
    <row r="301" spans="1:1" ht="13.2">
      <c r="A301" s="19"/>
    </row>
    <row r="302" spans="1:1" ht="13.2">
      <c r="A302" s="19"/>
    </row>
    <row r="303" spans="1:1" ht="13.2">
      <c r="A303" s="19"/>
    </row>
    <row r="304" spans="1:1" ht="13.2">
      <c r="A304" s="19"/>
    </row>
    <row r="305" spans="1:1" ht="13.2">
      <c r="A305" s="19"/>
    </row>
    <row r="306" spans="1:1" ht="13.2">
      <c r="A306" s="19"/>
    </row>
    <row r="307" spans="1:1" ht="13.2">
      <c r="A307" s="19"/>
    </row>
    <row r="308" spans="1:1" ht="13.2">
      <c r="A308" s="19"/>
    </row>
    <row r="309" spans="1:1" ht="13.2">
      <c r="A309" s="19"/>
    </row>
    <row r="310" spans="1:1" ht="13.2">
      <c r="A310" s="19"/>
    </row>
    <row r="311" spans="1:1" ht="13.2">
      <c r="A311" s="19"/>
    </row>
    <row r="312" spans="1:1" ht="13.2">
      <c r="A312" s="19"/>
    </row>
    <row r="313" spans="1:1" ht="13.2">
      <c r="A313" s="19"/>
    </row>
    <row r="314" spans="1:1" ht="13.2">
      <c r="A314" s="19"/>
    </row>
    <row r="315" spans="1:1" ht="13.2">
      <c r="A315" s="19"/>
    </row>
    <row r="316" spans="1:1" ht="13.2">
      <c r="A316" s="19"/>
    </row>
    <row r="317" spans="1:1" ht="13.2">
      <c r="A317" s="19"/>
    </row>
    <row r="318" spans="1:1" ht="13.2">
      <c r="A318" s="19"/>
    </row>
    <row r="319" spans="1:1" ht="13.2">
      <c r="A319" s="19"/>
    </row>
    <row r="320" spans="1:1" ht="13.2">
      <c r="A320" s="19"/>
    </row>
    <row r="321" spans="1:1" ht="13.2">
      <c r="A321" s="19"/>
    </row>
    <row r="322" spans="1:1" ht="13.2">
      <c r="A322" s="19"/>
    </row>
    <row r="323" spans="1:1" ht="13.2">
      <c r="A323" s="19"/>
    </row>
    <row r="324" spans="1:1" ht="13.2">
      <c r="A324" s="19"/>
    </row>
    <row r="325" spans="1:1" ht="13.2">
      <c r="A325" s="19"/>
    </row>
    <row r="326" spans="1:1" ht="13.2">
      <c r="A326" s="19"/>
    </row>
    <row r="327" spans="1:1" ht="13.2">
      <c r="A327" s="19"/>
    </row>
    <row r="328" spans="1:1" ht="13.2">
      <c r="A328" s="19"/>
    </row>
    <row r="329" spans="1:1" ht="13.2">
      <c r="A329" s="19"/>
    </row>
    <row r="330" spans="1:1" ht="13.2">
      <c r="A330" s="19"/>
    </row>
    <row r="331" spans="1:1" ht="13.2">
      <c r="A331" s="19"/>
    </row>
    <row r="332" spans="1:1" ht="13.2">
      <c r="A332" s="19"/>
    </row>
    <row r="333" spans="1:1" ht="13.2">
      <c r="A333" s="19"/>
    </row>
    <row r="334" spans="1:1" ht="13.2">
      <c r="A334" s="19"/>
    </row>
    <row r="335" spans="1:1" ht="13.2">
      <c r="A335" s="19"/>
    </row>
    <row r="336" spans="1:1" ht="13.2">
      <c r="A336" s="19"/>
    </row>
    <row r="337" spans="1:1" ht="13.2">
      <c r="A337" s="19"/>
    </row>
    <row r="338" spans="1:1" ht="13.2">
      <c r="A338" s="19"/>
    </row>
    <row r="339" spans="1:1" ht="13.2">
      <c r="A339" s="19"/>
    </row>
    <row r="340" spans="1:1" ht="13.2">
      <c r="A340" s="19"/>
    </row>
    <row r="341" spans="1:1" ht="13.2">
      <c r="A341" s="19"/>
    </row>
    <row r="342" spans="1:1" ht="13.2">
      <c r="A342" s="19"/>
    </row>
    <row r="343" spans="1:1" ht="13.2">
      <c r="A343" s="19"/>
    </row>
    <row r="344" spans="1:1" ht="13.2">
      <c r="A344" s="19"/>
    </row>
    <row r="345" spans="1:1" ht="13.2">
      <c r="A345" s="19"/>
    </row>
    <row r="346" spans="1:1" ht="13.2">
      <c r="A346" s="19"/>
    </row>
    <row r="347" spans="1:1" ht="13.2">
      <c r="A347" s="19"/>
    </row>
    <row r="348" spans="1:1" ht="13.2">
      <c r="A348" s="19"/>
    </row>
    <row r="349" spans="1:1" ht="13.2">
      <c r="A349" s="19"/>
    </row>
    <row r="350" spans="1:1" ht="13.2">
      <c r="A350" s="19"/>
    </row>
    <row r="351" spans="1:1" ht="13.2">
      <c r="A351" s="19"/>
    </row>
    <row r="352" spans="1:1" ht="13.2">
      <c r="A352" s="19"/>
    </row>
    <row r="353" spans="1:1" ht="13.2">
      <c r="A353" s="19"/>
    </row>
    <row r="354" spans="1:1" ht="13.2">
      <c r="A354" s="19"/>
    </row>
    <row r="355" spans="1:1" ht="13.2">
      <c r="A355" s="19"/>
    </row>
    <row r="356" spans="1:1" ht="13.2">
      <c r="A356" s="19"/>
    </row>
    <row r="357" spans="1:1" ht="13.2">
      <c r="A357" s="19"/>
    </row>
    <row r="358" spans="1:1" ht="13.2">
      <c r="A358" s="19"/>
    </row>
    <row r="359" spans="1:1" ht="13.2">
      <c r="A359" s="19"/>
    </row>
    <row r="360" spans="1:1" ht="13.2">
      <c r="A360" s="19"/>
    </row>
    <row r="361" spans="1:1" ht="13.2">
      <c r="A361" s="19"/>
    </row>
    <row r="362" spans="1:1" ht="13.2">
      <c r="A362" s="19"/>
    </row>
    <row r="363" spans="1:1" ht="13.2">
      <c r="A363" s="19"/>
    </row>
    <row r="364" spans="1:1" ht="13.2">
      <c r="A364" s="19"/>
    </row>
    <row r="365" spans="1:1" ht="13.2">
      <c r="A365" s="19"/>
    </row>
    <row r="366" spans="1:1" ht="13.2">
      <c r="A366" s="19"/>
    </row>
    <row r="367" spans="1:1" ht="13.2">
      <c r="A367" s="19"/>
    </row>
    <row r="368" spans="1:1" ht="13.2">
      <c r="A368" s="19"/>
    </row>
    <row r="369" spans="1:1" ht="13.2">
      <c r="A369" s="19"/>
    </row>
    <row r="370" spans="1:1" ht="13.2">
      <c r="A370" s="19"/>
    </row>
    <row r="371" spans="1:1" ht="13.2">
      <c r="A371" s="19"/>
    </row>
    <row r="372" spans="1:1" ht="13.2">
      <c r="A372" s="19"/>
    </row>
    <row r="373" spans="1:1" ht="13.2">
      <c r="A373" s="19"/>
    </row>
    <row r="374" spans="1:1" ht="13.2">
      <c r="A374" s="19"/>
    </row>
    <row r="375" spans="1:1" ht="13.2">
      <c r="A375" s="19"/>
    </row>
    <row r="376" spans="1:1" ht="13.2">
      <c r="A376" s="19"/>
    </row>
    <row r="377" spans="1:1" ht="13.2">
      <c r="A377" s="19"/>
    </row>
    <row r="378" spans="1:1" ht="13.2">
      <c r="A378" s="19"/>
    </row>
    <row r="379" spans="1:1" ht="13.2">
      <c r="A379" s="19"/>
    </row>
    <row r="380" spans="1:1" ht="13.2">
      <c r="A380" s="19"/>
    </row>
    <row r="381" spans="1:1" ht="13.2">
      <c r="A381" s="19"/>
    </row>
    <row r="382" spans="1:1" ht="13.2">
      <c r="A382" s="19"/>
    </row>
    <row r="383" spans="1:1" ht="13.2">
      <c r="A383" s="19"/>
    </row>
    <row r="384" spans="1:1" ht="13.2">
      <c r="A384" s="19"/>
    </row>
    <row r="385" spans="1:1" ht="13.2">
      <c r="A385" s="19"/>
    </row>
    <row r="386" spans="1:1" ht="13.2">
      <c r="A386" s="19"/>
    </row>
    <row r="387" spans="1:1" ht="13.2">
      <c r="A387" s="19"/>
    </row>
    <row r="388" spans="1:1" ht="13.2">
      <c r="A388" s="19"/>
    </row>
    <row r="389" spans="1:1" ht="13.2">
      <c r="A389" s="19"/>
    </row>
    <row r="390" spans="1:1" ht="13.2">
      <c r="A390" s="19"/>
    </row>
    <row r="391" spans="1:1" ht="13.2">
      <c r="A391" s="19"/>
    </row>
    <row r="392" spans="1:1" ht="13.2">
      <c r="A392" s="19"/>
    </row>
    <row r="393" spans="1:1" ht="13.2">
      <c r="A393" s="19"/>
    </row>
    <row r="394" spans="1:1" ht="13.2">
      <c r="A394" s="19"/>
    </row>
    <row r="395" spans="1:1" ht="13.2">
      <c r="A395" s="19"/>
    </row>
    <row r="396" spans="1:1" ht="13.2">
      <c r="A396" s="19"/>
    </row>
    <row r="397" spans="1:1" ht="13.2">
      <c r="A397" s="19"/>
    </row>
    <row r="398" spans="1:1" ht="13.2">
      <c r="A398" s="19"/>
    </row>
    <row r="399" spans="1:1" ht="13.2">
      <c r="A399" s="19"/>
    </row>
    <row r="400" spans="1:1" ht="13.2">
      <c r="A400" s="19"/>
    </row>
    <row r="401" spans="1:1" ht="13.2">
      <c r="A401" s="19"/>
    </row>
    <row r="402" spans="1:1" ht="13.2">
      <c r="A402" s="19"/>
    </row>
    <row r="403" spans="1:1" ht="13.2">
      <c r="A403" s="19"/>
    </row>
    <row r="404" spans="1:1" ht="13.2">
      <c r="A404" s="19"/>
    </row>
    <row r="405" spans="1:1" ht="13.2">
      <c r="A405" s="19"/>
    </row>
    <row r="406" spans="1:1" ht="13.2">
      <c r="A406" s="19"/>
    </row>
    <row r="407" spans="1:1" ht="13.2">
      <c r="A407" s="19"/>
    </row>
    <row r="408" spans="1:1" ht="13.2">
      <c r="A408" s="19"/>
    </row>
    <row r="409" spans="1:1" ht="13.2">
      <c r="A409" s="19"/>
    </row>
    <row r="410" spans="1:1" ht="13.2">
      <c r="A410" s="19"/>
    </row>
    <row r="411" spans="1:1" ht="13.2">
      <c r="A411" s="19"/>
    </row>
    <row r="412" spans="1:1" ht="13.2">
      <c r="A412" s="19"/>
    </row>
    <row r="413" spans="1:1" ht="13.2">
      <c r="A413" s="19"/>
    </row>
    <row r="414" spans="1:1" ht="13.2">
      <c r="A414" s="19"/>
    </row>
    <row r="415" spans="1:1" ht="13.2">
      <c r="A415" s="19"/>
    </row>
    <row r="416" spans="1:1" ht="13.2">
      <c r="A416" s="19"/>
    </row>
    <row r="417" spans="1:1" ht="13.2">
      <c r="A417" s="19"/>
    </row>
    <row r="418" spans="1:1" ht="13.2">
      <c r="A418" s="19"/>
    </row>
    <row r="419" spans="1:1" ht="13.2">
      <c r="A419" s="19"/>
    </row>
    <row r="420" spans="1:1" ht="13.2">
      <c r="A420" s="19"/>
    </row>
    <row r="421" spans="1:1" ht="13.2">
      <c r="A421" s="19"/>
    </row>
    <row r="422" spans="1:1" ht="13.2">
      <c r="A422" s="19"/>
    </row>
    <row r="423" spans="1:1" ht="13.2">
      <c r="A423" s="19"/>
    </row>
    <row r="424" spans="1:1" ht="13.2">
      <c r="A424" s="19"/>
    </row>
    <row r="425" spans="1:1" ht="13.2">
      <c r="A425" s="19"/>
    </row>
    <row r="426" spans="1:1" ht="13.2">
      <c r="A426" s="19"/>
    </row>
    <row r="427" spans="1:1" ht="13.2">
      <c r="A427" s="19"/>
    </row>
    <row r="428" spans="1:1" ht="13.2">
      <c r="A428" s="19"/>
    </row>
    <row r="429" spans="1:1" ht="13.2">
      <c r="A429" s="19"/>
    </row>
    <row r="430" spans="1:1" ht="13.2">
      <c r="A430" s="19"/>
    </row>
    <row r="431" spans="1:1" ht="13.2">
      <c r="A431" s="19"/>
    </row>
    <row r="432" spans="1:1" ht="13.2">
      <c r="A432" s="19"/>
    </row>
    <row r="433" spans="1:1" ht="13.2">
      <c r="A433" s="19"/>
    </row>
    <row r="434" spans="1:1" ht="13.2">
      <c r="A434" s="19"/>
    </row>
    <row r="435" spans="1:1" ht="13.2">
      <c r="A435" s="19"/>
    </row>
    <row r="436" spans="1:1" ht="13.2">
      <c r="A436" s="19"/>
    </row>
    <row r="437" spans="1:1" ht="13.2">
      <c r="A437" s="19"/>
    </row>
    <row r="438" spans="1:1" ht="13.2">
      <c r="A438" s="19"/>
    </row>
    <row r="439" spans="1:1" ht="13.2">
      <c r="A439" s="19"/>
    </row>
    <row r="440" spans="1:1" ht="13.2">
      <c r="A440" s="19"/>
    </row>
    <row r="441" spans="1:1" ht="13.2">
      <c r="A441" s="19"/>
    </row>
    <row r="442" spans="1:1" ht="13.2">
      <c r="A442" s="19"/>
    </row>
    <row r="443" spans="1:1" ht="13.2">
      <c r="A443" s="19"/>
    </row>
    <row r="444" spans="1:1" ht="13.2">
      <c r="A444" s="19"/>
    </row>
    <row r="445" spans="1:1" ht="13.2">
      <c r="A445" s="19"/>
    </row>
    <row r="446" spans="1:1" ht="13.2">
      <c r="A446" s="19"/>
    </row>
    <row r="447" spans="1:1" ht="13.2">
      <c r="A447" s="19"/>
    </row>
    <row r="448" spans="1:1" ht="13.2">
      <c r="A448" s="19"/>
    </row>
    <row r="449" spans="1:1" ht="13.2">
      <c r="A449" s="19"/>
    </row>
    <row r="450" spans="1:1" ht="13.2">
      <c r="A450" s="19"/>
    </row>
    <row r="451" spans="1:1" ht="13.2">
      <c r="A451" s="19"/>
    </row>
    <row r="452" spans="1:1" ht="13.2">
      <c r="A452" s="19"/>
    </row>
    <row r="453" spans="1:1" ht="13.2">
      <c r="A453" s="19"/>
    </row>
    <row r="454" spans="1:1" ht="13.2">
      <c r="A454" s="19"/>
    </row>
    <row r="455" spans="1:1" ht="13.2">
      <c r="A455" s="19"/>
    </row>
    <row r="456" spans="1:1" ht="13.2">
      <c r="A456" s="19"/>
    </row>
    <row r="457" spans="1:1" ht="13.2">
      <c r="A457" s="19"/>
    </row>
    <row r="458" spans="1:1" ht="13.2">
      <c r="A458" s="19"/>
    </row>
    <row r="459" spans="1:1" ht="13.2">
      <c r="A459" s="19"/>
    </row>
    <row r="460" spans="1:1" ht="13.2">
      <c r="A460" s="19"/>
    </row>
    <row r="461" spans="1:1" ht="13.2">
      <c r="A461" s="19"/>
    </row>
    <row r="462" spans="1:1" ht="13.2">
      <c r="A462" s="19"/>
    </row>
    <row r="463" spans="1:1" ht="13.2">
      <c r="A463" s="19"/>
    </row>
    <row r="464" spans="1:1" ht="13.2">
      <c r="A464" s="19"/>
    </row>
    <row r="465" spans="1:1" ht="13.2">
      <c r="A465" s="19"/>
    </row>
    <row r="466" spans="1:1" ht="13.2">
      <c r="A466" s="19"/>
    </row>
    <row r="467" spans="1:1" ht="13.2">
      <c r="A467" s="19"/>
    </row>
    <row r="468" spans="1:1" ht="13.2">
      <c r="A468" s="19"/>
    </row>
    <row r="469" spans="1:1" ht="13.2">
      <c r="A469" s="19"/>
    </row>
    <row r="470" spans="1:1" ht="13.2">
      <c r="A470" s="19"/>
    </row>
    <row r="471" spans="1:1" ht="13.2">
      <c r="A471" s="19"/>
    </row>
    <row r="472" spans="1:1" ht="13.2">
      <c r="A472" s="19"/>
    </row>
    <row r="473" spans="1:1" ht="13.2">
      <c r="A473" s="19"/>
    </row>
    <row r="474" spans="1:1" ht="13.2">
      <c r="A474" s="19"/>
    </row>
    <row r="475" spans="1:1" ht="13.2">
      <c r="A475" s="19"/>
    </row>
    <row r="476" spans="1:1" ht="13.2">
      <c r="A476" s="19"/>
    </row>
    <row r="477" spans="1:1" ht="13.2">
      <c r="A477" s="19"/>
    </row>
    <row r="478" spans="1:1" ht="13.2">
      <c r="A478" s="19"/>
    </row>
    <row r="479" spans="1:1" ht="13.2">
      <c r="A479" s="19"/>
    </row>
    <row r="480" spans="1:1" ht="13.2">
      <c r="A480" s="19"/>
    </row>
    <row r="481" spans="1:1" ht="13.2">
      <c r="A481" s="19"/>
    </row>
    <row r="482" spans="1:1" ht="13.2">
      <c r="A482" s="19"/>
    </row>
    <row r="483" spans="1:1" ht="13.2">
      <c r="A483" s="19"/>
    </row>
    <row r="484" spans="1:1" ht="13.2">
      <c r="A484" s="19"/>
    </row>
    <row r="485" spans="1:1" ht="13.2">
      <c r="A485" s="19"/>
    </row>
    <row r="486" spans="1:1" ht="13.2">
      <c r="A486" s="19"/>
    </row>
    <row r="487" spans="1:1" ht="13.2">
      <c r="A487" s="19"/>
    </row>
    <row r="488" spans="1:1" ht="13.2">
      <c r="A488" s="19"/>
    </row>
    <row r="489" spans="1:1" ht="13.2">
      <c r="A489" s="19"/>
    </row>
    <row r="490" spans="1:1" ht="13.2">
      <c r="A490" s="19"/>
    </row>
    <row r="491" spans="1:1" ht="13.2">
      <c r="A491" s="19"/>
    </row>
    <row r="492" spans="1:1" ht="13.2">
      <c r="A492" s="19"/>
    </row>
    <row r="493" spans="1:1" ht="13.2">
      <c r="A493" s="19"/>
    </row>
    <row r="494" spans="1:1" ht="13.2">
      <c r="A494" s="19"/>
    </row>
    <row r="495" spans="1:1" ht="13.2">
      <c r="A495" s="19"/>
    </row>
    <row r="496" spans="1:1" ht="13.2">
      <c r="A496" s="19"/>
    </row>
    <row r="497" spans="1:1" ht="13.2">
      <c r="A497" s="19"/>
    </row>
    <row r="498" spans="1:1" ht="13.2">
      <c r="A498" s="19"/>
    </row>
    <row r="499" spans="1:1" ht="13.2">
      <c r="A499" s="19"/>
    </row>
    <row r="500" spans="1:1" ht="13.2">
      <c r="A500" s="19"/>
    </row>
    <row r="501" spans="1:1" ht="13.2">
      <c r="A501" s="19"/>
    </row>
    <row r="502" spans="1:1" ht="13.2">
      <c r="A502" s="19"/>
    </row>
    <row r="503" spans="1:1" ht="13.2">
      <c r="A503" s="19"/>
    </row>
    <row r="504" spans="1:1" ht="13.2">
      <c r="A504" s="19"/>
    </row>
    <row r="505" spans="1:1" ht="13.2">
      <c r="A505" s="19"/>
    </row>
    <row r="506" spans="1:1" ht="13.2">
      <c r="A506" s="19"/>
    </row>
    <row r="507" spans="1:1" ht="13.2">
      <c r="A507" s="19"/>
    </row>
    <row r="508" spans="1:1" ht="13.2">
      <c r="A508" s="19"/>
    </row>
    <row r="509" spans="1:1" ht="13.2">
      <c r="A509" s="19"/>
    </row>
    <row r="510" spans="1:1" ht="13.2">
      <c r="A510" s="19"/>
    </row>
    <row r="511" spans="1:1" ht="13.2">
      <c r="A511" s="19"/>
    </row>
    <row r="512" spans="1:1" ht="13.2">
      <c r="A512" s="19"/>
    </row>
    <row r="513" spans="1:1" ht="13.2">
      <c r="A513" s="19"/>
    </row>
    <row r="514" spans="1:1" ht="13.2">
      <c r="A514" s="19"/>
    </row>
    <row r="515" spans="1:1" ht="13.2">
      <c r="A515" s="19"/>
    </row>
    <row r="516" spans="1:1" ht="13.2">
      <c r="A516" s="19"/>
    </row>
    <row r="517" spans="1:1" ht="13.2">
      <c r="A517" s="19"/>
    </row>
    <row r="518" spans="1:1" ht="13.2">
      <c r="A518" s="19"/>
    </row>
    <row r="519" spans="1:1" ht="13.2">
      <c r="A519" s="19"/>
    </row>
    <row r="520" spans="1:1" ht="13.2">
      <c r="A520" s="19"/>
    </row>
    <row r="521" spans="1:1" ht="13.2">
      <c r="A521" s="19"/>
    </row>
    <row r="522" spans="1:1" ht="13.2">
      <c r="A522" s="19"/>
    </row>
    <row r="523" spans="1:1" ht="13.2">
      <c r="A523" s="19"/>
    </row>
    <row r="524" spans="1:1" ht="13.2">
      <c r="A524" s="19"/>
    </row>
    <row r="525" spans="1:1" ht="13.2">
      <c r="A525" s="19"/>
    </row>
    <row r="526" spans="1:1" ht="13.2">
      <c r="A526" s="19"/>
    </row>
    <row r="527" spans="1:1" ht="13.2">
      <c r="A527" s="19"/>
    </row>
    <row r="528" spans="1:1" ht="13.2">
      <c r="A528" s="19"/>
    </row>
    <row r="529" spans="1:1" ht="13.2">
      <c r="A529" s="19"/>
    </row>
    <row r="530" spans="1:1" ht="13.2">
      <c r="A530" s="19"/>
    </row>
    <row r="531" spans="1:1" ht="13.2">
      <c r="A531" s="19"/>
    </row>
    <row r="532" spans="1:1" ht="13.2">
      <c r="A532" s="19"/>
    </row>
    <row r="533" spans="1:1" ht="13.2">
      <c r="A533" s="19"/>
    </row>
    <row r="534" spans="1:1" ht="13.2">
      <c r="A534" s="19"/>
    </row>
    <row r="535" spans="1:1" ht="13.2">
      <c r="A535" s="19"/>
    </row>
    <row r="536" spans="1:1" ht="13.2">
      <c r="A536" s="19"/>
    </row>
    <row r="537" spans="1:1" ht="13.2">
      <c r="A537" s="19"/>
    </row>
    <row r="538" spans="1:1" ht="13.2">
      <c r="A538" s="19"/>
    </row>
    <row r="539" spans="1:1" ht="13.2">
      <c r="A539" s="19"/>
    </row>
    <row r="540" spans="1:1" ht="13.2">
      <c r="A540" s="19"/>
    </row>
    <row r="541" spans="1:1" ht="13.2">
      <c r="A541" s="19"/>
    </row>
    <row r="542" spans="1:1" ht="13.2">
      <c r="A542" s="19"/>
    </row>
    <row r="543" spans="1:1" ht="13.2">
      <c r="A543" s="19"/>
    </row>
    <row r="544" spans="1:1" ht="13.2">
      <c r="A544" s="19"/>
    </row>
    <row r="545" spans="1:1" ht="13.2">
      <c r="A545" s="19"/>
    </row>
    <row r="546" spans="1:1" ht="13.2">
      <c r="A546" s="19"/>
    </row>
    <row r="547" spans="1:1" ht="13.2">
      <c r="A547" s="19"/>
    </row>
    <row r="548" spans="1:1" ht="13.2">
      <c r="A548" s="19"/>
    </row>
    <row r="549" spans="1:1" ht="13.2">
      <c r="A549" s="19"/>
    </row>
    <row r="550" spans="1:1" ht="13.2">
      <c r="A550" s="19"/>
    </row>
    <row r="551" spans="1:1" ht="13.2">
      <c r="A551" s="19"/>
    </row>
    <row r="552" spans="1:1" ht="13.2">
      <c r="A552" s="19"/>
    </row>
    <row r="553" spans="1:1" ht="13.2">
      <c r="A553" s="19"/>
    </row>
    <row r="554" spans="1:1" ht="13.2">
      <c r="A554" s="19"/>
    </row>
    <row r="555" spans="1:1" ht="13.2">
      <c r="A555" s="19"/>
    </row>
    <row r="556" spans="1:1" ht="13.2">
      <c r="A556" s="19"/>
    </row>
    <row r="557" spans="1:1" ht="13.2">
      <c r="A557" s="19"/>
    </row>
    <row r="558" spans="1:1" ht="13.2">
      <c r="A558" s="19"/>
    </row>
    <row r="559" spans="1:1" ht="13.2">
      <c r="A559" s="19"/>
    </row>
    <row r="560" spans="1:1" ht="13.2">
      <c r="A560" s="19"/>
    </row>
    <row r="561" spans="1:1" ht="13.2">
      <c r="A561" s="19"/>
    </row>
    <row r="562" spans="1:1" ht="13.2">
      <c r="A562" s="19"/>
    </row>
    <row r="563" spans="1:1" ht="13.2">
      <c r="A563" s="19"/>
    </row>
    <row r="564" spans="1:1" ht="13.2">
      <c r="A564" s="19"/>
    </row>
    <row r="565" spans="1:1" ht="13.2">
      <c r="A565" s="19"/>
    </row>
    <row r="566" spans="1:1" ht="13.2">
      <c r="A566" s="19"/>
    </row>
    <row r="567" spans="1:1" ht="13.2">
      <c r="A567" s="19"/>
    </row>
    <row r="568" spans="1:1" ht="13.2">
      <c r="A568" s="19"/>
    </row>
    <row r="569" spans="1:1" ht="13.2">
      <c r="A569" s="19"/>
    </row>
    <row r="570" spans="1:1" ht="13.2">
      <c r="A570" s="19"/>
    </row>
    <row r="571" spans="1:1" ht="13.2">
      <c r="A571" s="19"/>
    </row>
    <row r="572" spans="1:1" ht="13.2">
      <c r="A572" s="19"/>
    </row>
    <row r="573" spans="1:1" ht="13.2">
      <c r="A573" s="19"/>
    </row>
    <row r="574" spans="1:1" ht="13.2">
      <c r="A574" s="19"/>
    </row>
    <row r="575" spans="1:1" ht="13.2">
      <c r="A575" s="19"/>
    </row>
    <row r="576" spans="1:1" ht="13.2">
      <c r="A576" s="19"/>
    </row>
    <row r="577" spans="1:1" ht="13.2">
      <c r="A577" s="19"/>
    </row>
    <row r="578" spans="1:1" ht="13.2">
      <c r="A578" s="19"/>
    </row>
    <row r="579" spans="1:1" ht="13.2">
      <c r="A579" s="19"/>
    </row>
    <row r="580" spans="1:1" ht="13.2">
      <c r="A580" s="19"/>
    </row>
    <row r="581" spans="1:1" ht="13.2">
      <c r="A581" s="19"/>
    </row>
    <row r="582" spans="1:1" ht="13.2">
      <c r="A582" s="19"/>
    </row>
    <row r="583" spans="1:1" ht="13.2">
      <c r="A583" s="19"/>
    </row>
    <row r="584" spans="1:1" ht="13.2">
      <c r="A584" s="19"/>
    </row>
    <row r="585" spans="1:1" ht="13.2">
      <c r="A585" s="19"/>
    </row>
    <row r="586" spans="1:1" ht="13.2">
      <c r="A586" s="19"/>
    </row>
    <row r="587" spans="1:1" ht="13.2">
      <c r="A587" s="19"/>
    </row>
    <row r="588" spans="1:1" ht="13.2">
      <c r="A588" s="19"/>
    </row>
    <row r="589" spans="1:1" ht="13.2">
      <c r="A589" s="19"/>
    </row>
    <row r="590" spans="1:1" ht="13.2">
      <c r="A590" s="19"/>
    </row>
    <row r="591" spans="1:1" ht="13.2">
      <c r="A591" s="19"/>
    </row>
    <row r="592" spans="1:1" ht="13.2">
      <c r="A592" s="19"/>
    </row>
    <row r="593" spans="1:1" ht="13.2">
      <c r="A593" s="19"/>
    </row>
    <row r="594" spans="1:1" ht="13.2">
      <c r="A594" s="19"/>
    </row>
    <row r="595" spans="1:1" ht="13.2">
      <c r="A595" s="19"/>
    </row>
    <row r="596" spans="1:1" ht="13.2">
      <c r="A596" s="19"/>
    </row>
    <row r="597" spans="1:1" ht="13.2">
      <c r="A597" s="19"/>
    </row>
    <row r="598" spans="1:1" ht="13.2">
      <c r="A598" s="19"/>
    </row>
    <row r="599" spans="1:1" ht="13.2">
      <c r="A599" s="19"/>
    </row>
    <row r="600" spans="1:1" ht="13.2">
      <c r="A600" s="19"/>
    </row>
    <row r="601" spans="1:1" ht="13.2">
      <c r="A601" s="19"/>
    </row>
    <row r="602" spans="1:1" ht="13.2">
      <c r="A602" s="19"/>
    </row>
    <row r="603" spans="1:1" ht="13.2">
      <c r="A603" s="19"/>
    </row>
    <row r="604" spans="1:1" ht="13.2">
      <c r="A604" s="19"/>
    </row>
    <row r="605" spans="1:1" ht="13.2">
      <c r="A605" s="19"/>
    </row>
    <row r="606" spans="1:1" ht="13.2">
      <c r="A606" s="19"/>
    </row>
    <row r="607" spans="1:1" ht="13.2">
      <c r="A607" s="19"/>
    </row>
    <row r="608" spans="1:1" ht="13.2">
      <c r="A608" s="19"/>
    </row>
    <row r="609" spans="1:1" ht="13.2">
      <c r="A609" s="19"/>
    </row>
    <row r="610" spans="1:1" ht="13.2">
      <c r="A610" s="19"/>
    </row>
    <row r="611" spans="1:1" ht="13.2">
      <c r="A611" s="19"/>
    </row>
    <row r="612" spans="1:1" ht="13.2">
      <c r="A612" s="19"/>
    </row>
    <row r="613" spans="1:1" ht="13.2">
      <c r="A613" s="19"/>
    </row>
    <row r="614" spans="1:1" ht="13.2">
      <c r="A614" s="19"/>
    </row>
    <row r="615" spans="1:1" ht="13.2">
      <c r="A615" s="19"/>
    </row>
    <row r="616" spans="1:1" ht="13.2">
      <c r="A616" s="19"/>
    </row>
    <row r="617" spans="1:1" ht="13.2">
      <c r="A617" s="19"/>
    </row>
    <row r="618" spans="1:1" ht="13.2">
      <c r="A618" s="19"/>
    </row>
    <row r="619" spans="1:1" ht="13.2">
      <c r="A619" s="19"/>
    </row>
    <row r="620" spans="1:1" ht="13.2">
      <c r="A620" s="19"/>
    </row>
    <row r="621" spans="1:1" ht="13.2">
      <c r="A621" s="19"/>
    </row>
    <row r="622" spans="1:1" ht="13.2">
      <c r="A622" s="19"/>
    </row>
    <row r="623" spans="1:1" ht="13.2">
      <c r="A623" s="19"/>
    </row>
    <row r="624" spans="1:1" ht="13.2">
      <c r="A624" s="19"/>
    </row>
    <row r="625" spans="1:1" ht="13.2">
      <c r="A625" s="19"/>
    </row>
    <row r="626" spans="1:1" ht="13.2">
      <c r="A626" s="19"/>
    </row>
    <row r="627" spans="1:1" ht="13.2">
      <c r="A627" s="19"/>
    </row>
    <row r="628" spans="1:1" ht="13.2">
      <c r="A628" s="19"/>
    </row>
    <row r="629" spans="1:1" ht="13.2">
      <c r="A629" s="19"/>
    </row>
    <row r="630" spans="1:1" ht="13.2">
      <c r="A630" s="19"/>
    </row>
    <row r="631" spans="1:1" ht="13.2">
      <c r="A631" s="19"/>
    </row>
    <row r="632" spans="1:1" ht="13.2">
      <c r="A632" s="19"/>
    </row>
    <row r="633" spans="1:1" ht="13.2">
      <c r="A633" s="19"/>
    </row>
    <row r="634" spans="1:1" ht="13.2">
      <c r="A634" s="19"/>
    </row>
    <row r="635" spans="1:1" ht="13.2">
      <c r="A635" s="19"/>
    </row>
    <row r="636" spans="1:1" ht="13.2">
      <c r="A636" s="19"/>
    </row>
    <row r="637" spans="1:1" ht="13.2">
      <c r="A637" s="19"/>
    </row>
    <row r="638" spans="1:1" ht="13.2">
      <c r="A638" s="19"/>
    </row>
    <row r="639" spans="1:1" ht="13.2">
      <c r="A639" s="19"/>
    </row>
    <row r="640" spans="1:1" ht="13.2">
      <c r="A640" s="19"/>
    </row>
    <row r="641" spans="1:1" ht="13.2">
      <c r="A641" s="19"/>
    </row>
    <row r="642" spans="1:1" ht="13.2">
      <c r="A642" s="19"/>
    </row>
    <row r="643" spans="1:1" ht="13.2">
      <c r="A643" s="19"/>
    </row>
    <row r="644" spans="1:1" ht="13.2">
      <c r="A644" s="19"/>
    </row>
    <row r="645" spans="1:1" ht="13.2">
      <c r="A645" s="19"/>
    </row>
    <row r="646" spans="1:1" ht="13.2">
      <c r="A646" s="19"/>
    </row>
    <row r="647" spans="1:1" ht="13.2">
      <c r="A647" s="19"/>
    </row>
    <row r="648" spans="1:1" ht="13.2">
      <c r="A648" s="19"/>
    </row>
    <row r="649" spans="1:1" ht="13.2">
      <c r="A649" s="19"/>
    </row>
    <row r="650" spans="1:1" ht="13.2">
      <c r="A650" s="19"/>
    </row>
    <row r="651" spans="1:1" ht="13.2">
      <c r="A651" s="19"/>
    </row>
    <row r="652" spans="1:1" ht="13.2">
      <c r="A652" s="19"/>
    </row>
    <row r="653" spans="1:1" ht="13.2">
      <c r="A653" s="19"/>
    </row>
    <row r="654" spans="1:1" ht="13.2">
      <c r="A654" s="19"/>
    </row>
    <row r="655" spans="1:1" ht="13.2">
      <c r="A655" s="19"/>
    </row>
    <row r="656" spans="1:1" ht="13.2">
      <c r="A656" s="19"/>
    </row>
    <row r="657" spans="1:1" ht="13.2">
      <c r="A657" s="19"/>
    </row>
    <row r="658" spans="1:1" ht="13.2">
      <c r="A658" s="19"/>
    </row>
    <row r="659" spans="1:1" ht="13.2">
      <c r="A659" s="19"/>
    </row>
    <row r="660" spans="1:1" ht="13.2">
      <c r="A660" s="19"/>
    </row>
    <row r="661" spans="1:1" ht="13.2">
      <c r="A661" s="19"/>
    </row>
    <row r="662" spans="1:1" ht="13.2">
      <c r="A662" s="19"/>
    </row>
    <row r="663" spans="1:1" ht="13.2">
      <c r="A663" s="19"/>
    </row>
    <row r="664" spans="1:1" ht="13.2">
      <c r="A664" s="19"/>
    </row>
    <row r="665" spans="1:1" ht="13.2">
      <c r="A665" s="19"/>
    </row>
    <row r="666" spans="1:1" ht="13.2">
      <c r="A666" s="19"/>
    </row>
    <row r="667" spans="1:1" ht="13.2">
      <c r="A667" s="19"/>
    </row>
    <row r="668" spans="1:1" ht="13.2">
      <c r="A668" s="19"/>
    </row>
    <row r="669" spans="1:1" ht="13.2">
      <c r="A669" s="19"/>
    </row>
    <row r="670" spans="1:1" ht="13.2">
      <c r="A670" s="19"/>
    </row>
    <row r="671" spans="1:1" ht="13.2">
      <c r="A671" s="19"/>
    </row>
    <row r="672" spans="1:1" ht="13.2">
      <c r="A672" s="19"/>
    </row>
    <row r="673" spans="1:1" ht="13.2">
      <c r="A673" s="19"/>
    </row>
    <row r="674" spans="1:1" ht="13.2">
      <c r="A674" s="19"/>
    </row>
    <row r="675" spans="1:1" ht="13.2">
      <c r="A675" s="19"/>
    </row>
    <row r="676" spans="1:1" ht="13.2">
      <c r="A676" s="19"/>
    </row>
    <row r="677" spans="1:1" ht="13.2">
      <c r="A677" s="19"/>
    </row>
    <row r="678" spans="1:1" ht="13.2">
      <c r="A678" s="19"/>
    </row>
    <row r="679" spans="1:1" ht="13.2">
      <c r="A679" s="19"/>
    </row>
    <row r="680" spans="1:1" ht="13.2">
      <c r="A680" s="19"/>
    </row>
    <row r="681" spans="1:1" ht="13.2">
      <c r="A681" s="19"/>
    </row>
    <row r="682" spans="1:1" ht="13.2">
      <c r="A682" s="19"/>
    </row>
    <row r="683" spans="1:1" ht="13.2">
      <c r="A683" s="19"/>
    </row>
    <row r="684" spans="1:1" ht="13.2">
      <c r="A684" s="19"/>
    </row>
    <row r="685" spans="1:1" ht="13.2">
      <c r="A685" s="19"/>
    </row>
    <row r="686" spans="1:1" ht="13.2">
      <c r="A686" s="19"/>
    </row>
    <row r="687" spans="1:1" ht="13.2">
      <c r="A687" s="19"/>
    </row>
    <row r="688" spans="1:1" ht="13.2">
      <c r="A688" s="19"/>
    </row>
    <row r="689" spans="1:1" ht="13.2">
      <c r="A689" s="19"/>
    </row>
    <row r="690" spans="1:1" ht="13.2">
      <c r="A690" s="19"/>
    </row>
    <row r="691" spans="1:1" ht="13.2">
      <c r="A691" s="19"/>
    </row>
    <row r="692" spans="1:1" ht="13.2">
      <c r="A692" s="19"/>
    </row>
    <row r="693" spans="1:1" ht="13.2">
      <c r="A693" s="19"/>
    </row>
    <row r="694" spans="1:1" ht="13.2">
      <c r="A694" s="19"/>
    </row>
    <row r="695" spans="1:1" ht="13.2">
      <c r="A695" s="19"/>
    </row>
    <row r="696" spans="1:1" ht="13.2">
      <c r="A696" s="19"/>
    </row>
    <row r="697" spans="1:1" ht="13.2">
      <c r="A697" s="19"/>
    </row>
    <row r="698" spans="1:1" ht="13.2">
      <c r="A698" s="19"/>
    </row>
    <row r="699" spans="1:1" ht="13.2">
      <c r="A699" s="19"/>
    </row>
    <row r="700" spans="1:1" ht="13.2">
      <c r="A700" s="19"/>
    </row>
    <row r="701" spans="1:1" ht="13.2">
      <c r="A701" s="19"/>
    </row>
    <row r="702" spans="1:1" ht="13.2">
      <c r="A702" s="19"/>
    </row>
    <row r="703" spans="1:1" ht="13.2">
      <c r="A703" s="19"/>
    </row>
    <row r="704" spans="1:1" ht="13.2">
      <c r="A704" s="19"/>
    </row>
    <row r="705" spans="1:1" ht="13.2">
      <c r="A705" s="19"/>
    </row>
    <row r="706" spans="1:1" ht="13.2">
      <c r="A706" s="19"/>
    </row>
    <row r="707" spans="1:1" ht="13.2">
      <c r="A707" s="19"/>
    </row>
    <row r="708" spans="1:1" ht="13.2">
      <c r="A708" s="19"/>
    </row>
    <row r="709" spans="1:1" ht="13.2">
      <c r="A709" s="19"/>
    </row>
    <row r="710" spans="1:1" ht="13.2">
      <c r="A710" s="19"/>
    </row>
    <row r="711" spans="1:1" ht="13.2">
      <c r="A711" s="19"/>
    </row>
    <row r="712" spans="1:1" ht="13.2">
      <c r="A712" s="19"/>
    </row>
    <row r="713" spans="1:1" ht="13.2">
      <c r="A713" s="19"/>
    </row>
    <row r="714" spans="1:1" ht="13.2">
      <c r="A714" s="19"/>
    </row>
    <row r="715" spans="1:1" ht="13.2">
      <c r="A715" s="19"/>
    </row>
    <row r="716" spans="1:1" ht="13.2">
      <c r="A716" s="19"/>
    </row>
    <row r="717" spans="1:1" ht="13.2">
      <c r="A717" s="19"/>
    </row>
    <row r="718" spans="1:1" ht="13.2">
      <c r="A718" s="19"/>
    </row>
    <row r="719" spans="1:1" ht="13.2">
      <c r="A719" s="19"/>
    </row>
    <row r="720" spans="1:1" ht="13.2">
      <c r="A720" s="19"/>
    </row>
    <row r="721" spans="1:1" ht="13.2">
      <c r="A721" s="19"/>
    </row>
    <row r="722" spans="1:1" ht="13.2">
      <c r="A722" s="19"/>
    </row>
    <row r="723" spans="1:1" ht="13.2">
      <c r="A723" s="19"/>
    </row>
    <row r="724" spans="1:1" ht="13.2">
      <c r="A724" s="19"/>
    </row>
    <row r="725" spans="1:1" ht="13.2">
      <c r="A725" s="19"/>
    </row>
    <row r="726" spans="1:1" ht="13.2">
      <c r="A726" s="19"/>
    </row>
    <row r="727" spans="1:1" ht="13.2">
      <c r="A727" s="19"/>
    </row>
    <row r="728" spans="1:1" ht="13.2">
      <c r="A728" s="19"/>
    </row>
    <row r="729" spans="1:1" ht="13.2">
      <c r="A729" s="19"/>
    </row>
    <row r="730" spans="1:1" ht="13.2">
      <c r="A730" s="19"/>
    </row>
    <row r="731" spans="1:1" ht="13.2">
      <c r="A731" s="19"/>
    </row>
    <row r="732" spans="1:1" ht="13.2">
      <c r="A732" s="19"/>
    </row>
    <row r="733" spans="1:1" ht="13.2">
      <c r="A733" s="19"/>
    </row>
    <row r="734" spans="1:1" ht="13.2">
      <c r="A734" s="19"/>
    </row>
    <row r="735" spans="1:1" ht="13.2">
      <c r="A735" s="19"/>
    </row>
    <row r="736" spans="1:1" ht="13.2">
      <c r="A736" s="19"/>
    </row>
    <row r="737" spans="1:1" ht="13.2">
      <c r="A737" s="19"/>
    </row>
    <row r="738" spans="1:1" ht="13.2">
      <c r="A738" s="19"/>
    </row>
    <row r="739" spans="1:1" ht="13.2">
      <c r="A739" s="19"/>
    </row>
    <row r="740" spans="1:1" ht="13.2">
      <c r="A740" s="19"/>
    </row>
    <row r="741" spans="1:1" ht="13.2">
      <c r="A741" s="19"/>
    </row>
    <row r="742" spans="1:1" ht="13.2">
      <c r="A742" s="19"/>
    </row>
    <row r="743" spans="1:1" ht="13.2">
      <c r="A743" s="19"/>
    </row>
    <row r="744" spans="1:1" ht="13.2">
      <c r="A744" s="19"/>
    </row>
    <row r="745" spans="1:1" ht="13.2">
      <c r="A745" s="19"/>
    </row>
    <row r="746" spans="1:1" ht="13.2">
      <c r="A746" s="19"/>
    </row>
    <row r="747" spans="1:1" ht="13.2">
      <c r="A747" s="19"/>
    </row>
    <row r="748" spans="1:1" ht="13.2">
      <c r="A748" s="19"/>
    </row>
    <row r="749" spans="1:1" ht="13.2">
      <c r="A749" s="19"/>
    </row>
    <row r="750" spans="1:1" ht="13.2">
      <c r="A750" s="19"/>
    </row>
    <row r="751" spans="1:1" ht="13.2">
      <c r="A751" s="19"/>
    </row>
    <row r="752" spans="1:1" ht="13.2">
      <c r="A752" s="19"/>
    </row>
    <row r="753" spans="1:1" ht="13.2">
      <c r="A753" s="19"/>
    </row>
  </sheetData>
  <mergeCells count="3">
    <mergeCell ref="A2:A5"/>
    <mergeCell ref="C6:K6"/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ENG</vt:lpstr>
      <vt:lpstr>ECO</vt:lpstr>
      <vt:lpstr>SOC</vt:lpstr>
      <vt:lpstr>SOC PSY</vt:lpstr>
      <vt:lpstr>ENG PSY</vt:lpstr>
      <vt:lpstr>HIS PSY</vt:lpstr>
      <vt:lpstr>ENG PER</vt:lpstr>
      <vt:lpstr>ECO PER</vt:lpstr>
      <vt:lpstr>SOC PER</vt:lpstr>
      <vt:lpstr>SOC PSY PER</vt:lpstr>
      <vt:lpstr>ENG PSY PER</vt:lpstr>
      <vt:lpstr>HIS PSY PER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2018-02-15T18:31:02Z</dcterms:created>
  <dcterms:modified xsi:type="dcterms:W3CDTF">2018-02-15T18:31:02Z</dcterms:modified>
</cp:coreProperties>
</file>