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gree_attendnace\july\"/>
    </mc:Choice>
  </mc:AlternateContent>
  <bookViews>
    <workbookView xWindow="0" yWindow="0" windowWidth="20490" windowHeight="7755"/>
  </bookViews>
  <sheets>
    <sheet name="SYBA A" sheetId="1" r:id="rId1"/>
    <sheet name="SYBA A PER" sheetId="2" r:id="rId2"/>
  </sheets>
  <definedNames>
    <definedName name="_xlnm.Print_Titles" localSheetId="0">'SYBA A'!$1:$5</definedName>
  </definedNames>
  <calcPr calcId="152511"/>
</workbook>
</file>

<file path=xl/calcChain.xml><?xml version="1.0" encoding="utf-8"?>
<calcChain xmlns="http://schemas.openxmlformats.org/spreadsheetml/2006/main">
  <c r="L101" i="1" l="1"/>
  <c r="F101" i="1"/>
  <c r="L100" i="1"/>
  <c r="F100" i="1"/>
  <c r="L99" i="1"/>
  <c r="F99" i="1"/>
  <c r="L98" i="1"/>
  <c r="F98" i="1"/>
  <c r="L97" i="1"/>
  <c r="F97" i="1"/>
  <c r="L96" i="1"/>
  <c r="F96" i="1"/>
  <c r="L95" i="1"/>
  <c r="F95" i="1"/>
  <c r="L94" i="1"/>
  <c r="F94" i="1"/>
  <c r="L93" i="1"/>
  <c r="F93" i="1"/>
  <c r="L92" i="1"/>
  <c r="F92" i="1"/>
  <c r="L91" i="1"/>
  <c r="F91" i="1"/>
  <c r="L90" i="1"/>
  <c r="F90" i="1"/>
  <c r="L89" i="1"/>
  <c r="F89" i="1"/>
  <c r="L88" i="1"/>
  <c r="F88" i="1"/>
  <c r="L87" i="1"/>
  <c r="F87" i="1"/>
  <c r="L86" i="1"/>
  <c r="F86" i="1"/>
  <c r="L85" i="1"/>
  <c r="F85" i="1"/>
  <c r="L84" i="1"/>
  <c r="F84" i="1"/>
  <c r="L83" i="1"/>
  <c r="F83" i="1"/>
  <c r="L82" i="1"/>
  <c r="F82" i="1"/>
  <c r="L81" i="1"/>
  <c r="F81" i="1"/>
  <c r="L80" i="1"/>
  <c r="F80" i="1"/>
  <c r="L79" i="1"/>
  <c r="F79" i="1"/>
  <c r="L78" i="1"/>
  <c r="F78" i="1"/>
  <c r="L77" i="1"/>
  <c r="F77" i="1"/>
  <c r="L76" i="1"/>
  <c r="F76" i="1"/>
  <c r="L75" i="1"/>
  <c r="F75" i="1"/>
  <c r="L74" i="1"/>
  <c r="F74" i="1"/>
  <c r="L73" i="1"/>
  <c r="F73" i="1"/>
  <c r="L72" i="1"/>
  <c r="F72" i="1"/>
  <c r="L71" i="1"/>
  <c r="F71" i="1"/>
  <c r="L70" i="1"/>
  <c r="F70" i="1"/>
  <c r="L69" i="1"/>
  <c r="F69" i="1"/>
  <c r="L68" i="1"/>
  <c r="F68" i="1"/>
  <c r="L67" i="1"/>
  <c r="F67" i="1"/>
  <c r="L66" i="1"/>
  <c r="F66" i="1"/>
  <c r="L65" i="1"/>
  <c r="F65" i="1"/>
  <c r="L64" i="1"/>
  <c r="F64" i="1"/>
  <c r="L63" i="1"/>
  <c r="F63" i="1"/>
  <c r="L62" i="1"/>
  <c r="F62" i="1"/>
  <c r="L61" i="1"/>
  <c r="F61" i="1"/>
  <c r="L60" i="1"/>
  <c r="F60" i="1"/>
  <c r="L59" i="1"/>
  <c r="F59" i="1"/>
  <c r="L58" i="1"/>
  <c r="F58" i="1"/>
  <c r="L57" i="1"/>
  <c r="F57" i="1"/>
  <c r="L56" i="1"/>
  <c r="F56" i="1"/>
  <c r="L55" i="1"/>
  <c r="F55" i="1"/>
  <c r="L54" i="1"/>
  <c r="F54" i="1"/>
  <c r="L53" i="1"/>
  <c r="F53" i="1"/>
  <c r="L52" i="1"/>
  <c r="F52" i="1"/>
  <c r="L51" i="1"/>
  <c r="F51" i="1"/>
  <c r="L50" i="1"/>
  <c r="F50" i="1"/>
  <c r="L49" i="1"/>
  <c r="F49" i="1"/>
  <c r="L48" i="1"/>
  <c r="F48" i="1"/>
  <c r="L47" i="1"/>
  <c r="F47" i="1"/>
  <c r="L46" i="1"/>
  <c r="F46" i="1"/>
  <c r="L45" i="1"/>
  <c r="F45" i="1"/>
  <c r="L44" i="1"/>
  <c r="F44" i="1"/>
  <c r="L43" i="1"/>
  <c r="F43" i="1"/>
  <c r="L42" i="1"/>
  <c r="F42" i="1"/>
  <c r="L41" i="1"/>
  <c r="F41" i="1"/>
  <c r="L40" i="1"/>
  <c r="F40" i="1"/>
  <c r="L39" i="1"/>
  <c r="F39" i="1"/>
  <c r="L38" i="1"/>
  <c r="F38" i="1"/>
  <c r="L37" i="1"/>
  <c r="F37" i="1"/>
  <c r="L36" i="1"/>
  <c r="F36" i="1"/>
  <c r="L35" i="1"/>
  <c r="F35" i="1"/>
  <c r="L34" i="1"/>
  <c r="F34" i="1"/>
  <c r="L33" i="1"/>
  <c r="F33" i="1"/>
  <c r="L32" i="1"/>
  <c r="F32" i="1"/>
  <c r="L31" i="1"/>
  <c r="F31" i="1"/>
  <c r="L30" i="1"/>
  <c r="F30" i="1"/>
  <c r="L29" i="1"/>
  <c r="F29" i="1"/>
  <c r="L28" i="1"/>
  <c r="F28" i="1"/>
  <c r="L27" i="1"/>
  <c r="F27" i="1"/>
  <c r="L26" i="1"/>
  <c r="F26" i="1"/>
  <c r="L25" i="1"/>
  <c r="F25" i="1"/>
  <c r="L24" i="1"/>
  <c r="F24" i="1"/>
  <c r="L23" i="1"/>
  <c r="F23" i="1"/>
  <c r="L22" i="1"/>
  <c r="F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C3" i="1"/>
  <c r="I3" i="1"/>
  <c r="E3" i="1"/>
  <c r="K4" i="2"/>
  <c r="D3" i="1"/>
  <c r="C4" i="2"/>
  <c r="H6" i="1"/>
  <c r="J3" i="1"/>
  <c r="I6" i="1"/>
  <c r="N4" i="2"/>
  <c r="G6" i="1"/>
  <c r="G3" i="1"/>
  <c r="K3" i="1"/>
  <c r="D4" i="2"/>
  <c r="J4" i="2"/>
  <c r="M4" i="2"/>
  <c r="G4" i="2"/>
  <c r="H4" i="2"/>
  <c r="J6" i="1"/>
  <c r="C6" i="1"/>
  <c r="H3" i="1"/>
  <c r="K6" i="1"/>
  <c r="D6" i="1"/>
  <c r="E6" i="1"/>
  <c r="I4" i="2"/>
  <c r="E4" i="2"/>
  <c r="D100" i="2" l="1"/>
  <c r="D96" i="2"/>
  <c r="D92" i="2"/>
  <c r="D88" i="2"/>
  <c r="D84" i="2"/>
  <c r="D80" i="2"/>
  <c r="D76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101" i="2"/>
  <c r="D98" i="2"/>
  <c r="D95" i="2"/>
  <c r="D85" i="2"/>
  <c r="D82" i="2"/>
  <c r="D79" i="2"/>
  <c r="D94" i="2"/>
  <c r="D90" i="2"/>
  <c r="D86" i="2"/>
  <c r="D75" i="2"/>
  <c r="D93" i="2"/>
  <c r="D91" i="2"/>
  <c r="D38" i="2"/>
  <c r="D34" i="2"/>
  <c r="D30" i="2"/>
  <c r="D26" i="2"/>
  <c r="D22" i="2"/>
  <c r="D18" i="2"/>
  <c r="D17" i="2"/>
  <c r="D16" i="2"/>
  <c r="D15" i="2"/>
  <c r="D14" i="2"/>
  <c r="D13" i="2"/>
  <c r="D12" i="2"/>
  <c r="D11" i="2"/>
  <c r="D10" i="2"/>
  <c r="D9" i="2"/>
  <c r="D8" i="2"/>
  <c r="F3" i="1"/>
  <c r="F49" i="2" s="1"/>
  <c r="D99" i="2"/>
  <c r="D97" i="2"/>
  <c r="D78" i="2"/>
  <c r="D77" i="2"/>
  <c r="D37" i="2"/>
  <c r="D33" i="2"/>
  <c r="D29" i="2"/>
  <c r="D25" i="2"/>
  <c r="D21" i="2"/>
  <c r="D102" i="2"/>
  <c r="D83" i="2"/>
  <c r="D81" i="2"/>
  <c r="D36" i="2"/>
  <c r="D28" i="2"/>
  <c r="D20" i="2"/>
  <c r="D89" i="2"/>
  <c r="D87" i="2"/>
  <c r="D35" i="2"/>
  <c r="D27" i="2"/>
  <c r="D19" i="2"/>
  <c r="D32" i="2"/>
  <c r="D24" i="2"/>
  <c r="D4" i="1"/>
  <c r="D39" i="2"/>
  <c r="D31" i="2"/>
  <c r="D2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0" i="2"/>
  <c r="I66" i="2"/>
  <c r="I62" i="2"/>
  <c r="I58" i="2"/>
  <c r="I71" i="2"/>
  <c r="I68" i="2"/>
  <c r="I65" i="2"/>
  <c r="I57" i="2"/>
  <c r="I53" i="2"/>
  <c r="I49" i="2"/>
  <c r="I45" i="2"/>
  <c r="I41" i="2"/>
  <c r="I73" i="2"/>
  <c r="I69" i="2"/>
  <c r="I55" i="2"/>
  <c r="I52" i="2"/>
  <c r="I42" i="2"/>
  <c r="I39" i="2"/>
  <c r="I38" i="2"/>
  <c r="I34" i="2"/>
  <c r="I30" i="2"/>
  <c r="I26" i="2"/>
  <c r="I22" i="2"/>
  <c r="I18" i="2"/>
  <c r="I72" i="2"/>
  <c r="I61" i="2"/>
  <c r="I56" i="2"/>
  <c r="I46" i="2"/>
  <c r="I43" i="2"/>
  <c r="I40" i="2"/>
  <c r="I37" i="2"/>
  <c r="I33" i="2"/>
  <c r="I29" i="2"/>
  <c r="I25" i="2"/>
  <c r="I21" i="2"/>
  <c r="I60" i="2"/>
  <c r="I50" i="2"/>
  <c r="I44" i="2"/>
  <c r="I32" i="2"/>
  <c r="I24" i="2"/>
  <c r="I12" i="2"/>
  <c r="I8" i="2"/>
  <c r="I63" i="2"/>
  <c r="I51" i="2"/>
  <c r="I31" i="2"/>
  <c r="I23" i="2"/>
  <c r="I17" i="2"/>
  <c r="I15" i="2"/>
  <c r="I13" i="2"/>
  <c r="I11" i="2"/>
  <c r="I64" i="2"/>
  <c r="I47" i="2"/>
  <c r="I36" i="2"/>
  <c r="I28" i="2"/>
  <c r="I20" i="2"/>
  <c r="I10" i="2"/>
  <c r="I4" i="1"/>
  <c r="I67" i="2"/>
  <c r="I59" i="2"/>
  <c r="I54" i="2"/>
  <c r="I48" i="2"/>
  <c r="I35" i="2"/>
  <c r="I27" i="2"/>
  <c r="I19" i="2"/>
  <c r="I16" i="2"/>
  <c r="I14" i="2"/>
  <c r="I9" i="2"/>
  <c r="G7" i="2"/>
  <c r="C5" i="2"/>
  <c r="I5" i="2"/>
  <c r="N5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3" i="2"/>
  <c r="E69" i="2"/>
  <c r="E65" i="2"/>
  <c r="E61" i="2"/>
  <c r="E66" i="2"/>
  <c r="E63" i="2"/>
  <c r="E60" i="2"/>
  <c r="E56" i="2"/>
  <c r="E52" i="2"/>
  <c r="E48" i="2"/>
  <c r="E44" i="2"/>
  <c r="E40" i="2"/>
  <c r="E71" i="2"/>
  <c r="E67" i="2"/>
  <c r="E53" i="2"/>
  <c r="E50" i="2"/>
  <c r="E47" i="2"/>
  <c r="E37" i="2"/>
  <c r="E33" i="2"/>
  <c r="E29" i="2"/>
  <c r="E25" i="2"/>
  <c r="E21" i="2"/>
  <c r="E74" i="2"/>
  <c r="E70" i="2"/>
  <c r="E59" i="2"/>
  <c r="E57" i="2"/>
  <c r="E54" i="2"/>
  <c r="E51" i="2"/>
  <c r="E41" i="2"/>
  <c r="E36" i="2"/>
  <c r="E32" i="2"/>
  <c r="E28" i="2"/>
  <c r="E24" i="2"/>
  <c r="E20" i="2"/>
  <c r="E62" i="2"/>
  <c r="E55" i="2"/>
  <c r="E42" i="2"/>
  <c r="E35" i="2"/>
  <c r="E27" i="2"/>
  <c r="E19" i="2"/>
  <c r="E11" i="2"/>
  <c r="E68" i="2"/>
  <c r="E49" i="2"/>
  <c r="E43" i="2"/>
  <c r="E34" i="2"/>
  <c r="E26" i="2"/>
  <c r="E18" i="2"/>
  <c r="E16" i="2"/>
  <c r="E14" i="2"/>
  <c r="E10" i="2"/>
  <c r="E4" i="1"/>
  <c r="E58" i="2"/>
  <c r="E45" i="2"/>
  <c r="E39" i="2"/>
  <c r="E31" i="2"/>
  <c r="E23" i="2"/>
  <c r="E9" i="2"/>
  <c r="E72" i="2"/>
  <c r="E64" i="2"/>
  <c r="E46" i="2"/>
  <c r="E38" i="2"/>
  <c r="E30" i="2"/>
  <c r="E22" i="2"/>
  <c r="E17" i="2"/>
  <c r="E15" i="2"/>
  <c r="E13" i="2"/>
  <c r="E12" i="2"/>
  <c r="E8" i="2"/>
  <c r="K99" i="2"/>
  <c r="K95" i="2"/>
  <c r="K91" i="2"/>
  <c r="K87" i="2"/>
  <c r="K83" i="2"/>
  <c r="K79" i="2"/>
  <c r="K75" i="2"/>
  <c r="K101" i="2"/>
  <c r="K98" i="2"/>
  <c r="K88" i="2"/>
  <c r="K85" i="2"/>
  <c r="K82" i="2"/>
  <c r="K72" i="2"/>
  <c r="K68" i="2"/>
  <c r="K64" i="2"/>
  <c r="K60" i="2"/>
  <c r="K102" i="2"/>
  <c r="K84" i="2"/>
  <c r="K80" i="2"/>
  <c r="K76" i="2"/>
  <c r="K69" i="2"/>
  <c r="K66" i="2"/>
  <c r="K63" i="2"/>
  <c r="K55" i="2"/>
  <c r="K51" i="2"/>
  <c r="K47" i="2"/>
  <c r="K43" i="2"/>
  <c r="K39" i="2"/>
  <c r="K100" i="2"/>
  <c r="K86" i="2"/>
  <c r="K81" i="2"/>
  <c r="K65" i="2"/>
  <c r="K61" i="2"/>
  <c r="K56" i="2"/>
  <c r="K53" i="2"/>
  <c r="K50" i="2"/>
  <c r="K40" i="2"/>
  <c r="K37" i="2"/>
  <c r="K33" i="2"/>
  <c r="K29" i="2"/>
  <c r="K25" i="2"/>
  <c r="K21" i="2"/>
  <c r="K90" i="2"/>
  <c r="K89" i="2"/>
  <c r="K71" i="2"/>
  <c r="K67" i="2"/>
  <c r="K57" i="2"/>
  <c r="K54" i="2"/>
  <c r="K44" i="2"/>
  <c r="K41" i="2"/>
  <c r="K36" i="2"/>
  <c r="K32" i="2"/>
  <c r="K28" i="2"/>
  <c r="K24" i="2"/>
  <c r="K20" i="2"/>
  <c r="K17" i="2"/>
  <c r="K16" i="2"/>
  <c r="K15" i="2"/>
  <c r="K14" i="2"/>
  <c r="K13" i="2"/>
  <c r="K93" i="2"/>
  <c r="K74" i="2"/>
  <c r="K45" i="2"/>
  <c r="K31" i="2"/>
  <c r="K23" i="2"/>
  <c r="K10" i="2"/>
  <c r="K97" i="2"/>
  <c r="K78" i="2"/>
  <c r="K58" i="2"/>
  <c r="K52" i="2"/>
  <c r="K46" i="2"/>
  <c r="K38" i="2"/>
  <c r="K30" i="2"/>
  <c r="K22" i="2"/>
  <c r="K9" i="2"/>
  <c r="K4" i="1"/>
  <c r="K94" i="2"/>
  <c r="K92" i="2"/>
  <c r="K70" i="2"/>
  <c r="K59" i="2"/>
  <c r="K48" i="2"/>
  <c r="K42" i="2"/>
  <c r="K35" i="2"/>
  <c r="K27" i="2"/>
  <c r="K19" i="2"/>
  <c r="K12" i="2"/>
  <c r="K8" i="2"/>
  <c r="K96" i="2"/>
  <c r="K77" i="2"/>
  <c r="K73" i="2"/>
  <c r="K62" i="2"/>
  <c r="K49" i="2"/>
  <c r="K34" i="2"/>
  <c r="K26" i="2"/>
  <c r="K18" i="2"/>
  <c r="K11" i="2"/>
  <c r="C7" i="2"/>
  <c r="H7" i="2"/>
  <c r="M7" i="2"/>
  <c r="E5" i="2"/>
  <c r="L4" i="2"/>
  <c r="L5" i="2" s="1"/>
  <c r="J5" i="2"/>
  <c r="G102" i="2"/>
  <c r="G98" i="2"/>
  <c r="G94" i="2"/>
  <c r="G90" i="2"/>
  <c r="G86" i="2"/>
  <c r="G82" i="2"/>
  <c r="G78" i="2"/>
  <c r="G99" i="2"/>
  <c r="G96" i="2"/>
  <c r="G93" i="2"/>
  <c r="G83" i="2"/>
  <c r="G80" i="2"/>
  <c r="G77" i="2"/>
  <c r="G71" i="2"/>
  <c r="G67" i="2"/>
  <c r="G63" i="2"/>
  <c r="G59" i="2"/>
  <c r="G100" i="2"/>
  <c r="G89" i="2"/>
  <c r="G85" i="2"/>
  <c r="G81" i="2"/>
  <c r="G74" i="2"/>
  <c r="G64" i="2"/>
  <c r="G61" i="2"/>
  <c r="G58" i="2"/>
  <c r="G54" i="2"/>
  <c r="G50" i="2"/>
  <c r="G46" i="2"/>
  <c r="G42" i="2"/>
  <c r="G97" i="2"/>
  <c r="G95" i="2"/>
  <c r="G76" i="2"/>
  <c r="G75" i="2"/>
  <c r="G70" i="2"/>
  <c r="G66" i="2"/>
  <c r="G62" i="2"/>
  <c r="G51" i="2"/>
  <c r="G48" i="2"/>
  <c r="G45" i="2"/>
  <c r="G36" i="2"/>
  <c r="G32" i="2"/>
  <c r="G28" i="2"/>
  <c r="G24" i="2"/>
  <c r="G20" i="2"/>
  <c r="G101" i="2"/>
  <c r="G84" i="2"/>
  <c r="G79" i="2"/>
  <c r="G73" i="2"/>
  <c r="G69" i="2"/>
  <c r="G65" i="2"/>
  <c r="G55" i="2"/>
  <c r="G52" i="2"/>
  <c r="G49" i="2"/>
  <c r="G39" i="2"/>
  <c r="G35" i="2"/>
  <c r="G31" i="2"/>
  <c r="G27" i="2"/>
  <c r="G23" i="2"/>
  <c r="G19" i="2"/>
  <c r="G17" i="2"/>
  <c r="G16" i="2"/>
  <c r="G15" i="2"/>
  <c r="G14" i="2"/>
  <c r="G13" i="2"/>
  <c r="G87" i="2"/>
  <c r="G68" i="2"/>
  <c r="G56" i="2"/>
  <c r="G43" i="2"/>
  <c r="G34" i="2"/>
  <c r="G26" i="2"/>
  <c r="G18" i="2"/>
  <c r="G9" i="2"/>
  <c r="G4" i="1"/>
  <c r="G91" i="2"/>
  <c r="G60" i="2"/>
  <c r="G57" i="2"/>
  <c r="G44" i="2"/>
  <c r="G33" i="2"/>
  <c r="G25" i="2"/>
  <c r="G12" i="2"/>
  <c r="G8" i="2"/>
  <c r="G88" i="2"/>
  <c r="G72" i="2"/>
  <c r="G53" i="2"/>
  <c r="G40" i="2"/>
  <c r="G38" i="2"/>
  <c r="G30" i="2"/>
  <c r="G22" i="2"/>
  <c r="G11" i="2"/>
  <c r="G92" i="2"/>
  <c r="G47" i="2"/>
  <c r="G41" i="2"/>
  <c r="G37" i="2"/>
  <c r="G29" i="2"/>
  <c r="G21" i="2"/>
  <c r="G10" i="2"/>
  <c r="D7" i="2"/>
  <c r="F6" i="1"/>
  <c r="I7" i="2"/>
  <c r="K5" i="2"/>
  <c r="C101" i="2"/>
  <c r="C97" i="2"/>
  <c r="C93" i="2"/>
  <c r="C89" i="2"/>
  <c r="C85" i="2"/>
  <c r="C81" i="2"/>
  <c r="C77" i="2"/>
  <c r="C94" i="2"/>
  <c r="C91" i="2"/>
  <c r="C88" i="2"/>
  <c r="C78" i="2"/>
  <c r="C75" i="2"/>
  <c r="C74" i="2"/>
  <c r="C70" i="2"/>
  <c r="C66" i="2"/>
  <c r="C62" i="2"/>
  <c r="C102" i="2"/>
  <c r="C98" i="2"/>
  <c r="C87" i="2"/>
  <c r="C83" i="2"/>
  <c r="C79" i="2"/>
  <c r="C72" i="2"/>
  <c r="C69" i="2"/>
  <c r="C59" i="2"/>
  <c r="C57" i="2"/>
  <c r="C53" i="2"/>
  <c r="C49" i="2"/>
  <c r="C45" i="2"/>
  <c r="C41" i="2"/>
  <c r="C92" i="2"/>
  <c r="C90" i="2"/>
  <c r="C68" i="2"/>
  <c r="C64" i="2"/>
  <c r="C60" i="2"/>
  <c r="C56" i="2"/>
  <c r="C46" i="2"/>
  <c r="C43" i="2"/>
  <c r="C40" i="2"/>
  <c r="C39" i="2"/>
  <c r="C35" i="2"/>
  <c r="C31" i="2"/>
  <c r="C27" i="2"/>
  <c r="C23" i="2"/>
  <c r="C19" i="2"/>
  <c r="C96" i="2"/>
  <c r="C95" i="2"/>
  <c r="C76" i="2"/>
  <c r="C71" i="2"/>
  <c r="C67" i="2"/>
  <c r="C63" i="2"/>
  <c r="C50" i="2"/>
  <c r="C47" i="2"/>
  <c r="C44" i="2"/>
  <c r="C38" i="2"/>
  <c r="C34" i="2"/>
  <c r="C30" i="2"/>
  <c r="C26" i="2"/>
  <c r="C22" i="2"/>
  <c r="C18" i="2"/>
  <c r="C17" i="2"/>
  <c r="C16" i="2"/>
  <c r="C15" i="2"/>
  <c r="C14" i="2"/>
  <c r="C13" i="2"/>
  <c r="C100" i="2"/>
  <c r="C73" i="2"/>
  <c r="C54" i="2"/>
  <c r="C48" i="2"/>
  <c r="C37" i="2"/>
  <c r="C29" i="2"/>
  <c r="C21" i="2"/>
  <c r="C12" i="2"/>
  <c r="C8" i="2"/>
  <c r="C65" i="2"/>
  <c r="C55" i="2"/>
  <c r="C42" i="2"/>
  <c r="C36" i="2"/>
  <c r="C28" i="2"/>
  <c r="C20" i="2"/>
  <c r="C11" i="2"/>
  <c r="C99" i="2"/>
  <c r="C82" i="2"/>
  <c r="C80" i="2"/>
  <c r="C51" i="2"/>
  <c r="C33" i="2"/>
  <c r="C25" i="2"/>
  <c r="C10" i="2"/>
  <c r="C86" i="2"/>
  <c r="C84" i="2"/>
  <c r="C61" i="2"/>
  <c r="C58" i="2"/>
  <c r="C52" i="2"/>
  <c r="C32" i="2"/>
  <c r="C24" i="2"/>
  <c r="C9" i="2"/>
  <c r="C4" i="1"/>
  <c r="H101" i="2"/>
  <c r="H97" i="2"/>
  <c r="H93" i="2"/>
  <c r="H89" i="2"/>
  <c r="H85" i="2"/>
  <c r="H81" i="2"/>
  <c r="H77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100" i="2"/>
  <c r="H90" i="2"/>
  <c r="H87" i="2"/>
  <c r="H84" i="2"/>
  <c r="H96" i="2"/>
  <c r="H92" i="2"/>
  <c r="H88" i="2"/>
  <c r="H99" i="2"/>
  <c r="H98" i="2"/>
  <c r="H80" i="2"/>
  <c r="H79" i="2"/>
  <c r="H78" i="2"/>
  <c r="H35" i="2"/>
  <c r="H31" i="2"/>
  <c r="H27" i="2"/>
  <c r="H23" i="2"/>
  <c r="H19" i="2"/>
  <c r="H17" i="2"/>
  <c r="H16" i="2"/>
  <c r="H15" i="2"/>
  <c r="H14" i="2"/>
  <c r="H13" i="2"/>
  <c r="H12" i="2"/>
  <c r="H11" i="2"/>
  <c r="H10" i="2"/>
  <c r="H9" i="2"/>
  <c r="H8" i="2"/>
  <c r="H102" i="2"/>
  <c r="H83" i="2"/>
  <c r="H82" i="2"/>
  <c r="H38" i="2"/>
  <c r="H34" i="2"/>
  <c r="H30" i="2"/>
  <c r="H26" i="2"/>
  <c r="H22" i="2"/>
  <c r="H18" i="2"/>
  <c r="H91" i="2"/>
  <c r="H33" i="2"/>
  <c r="H25" i="2"/>
  <c r="H95" i="2"/>
  <c r="H76" i="2"/>
  <c r="H32" i="2"/>
  <c r="H24" i="2"/>
  <c r="H86" i="2"/>
  <c r="H37" i="2"/>
  <c r="H29" i="2"/>
  <c r="H21" i="2"/>
  <c r="H94" i="2"/>
  <c r="H75" i="2"/>
  <c r="H36" i="2"/>
  <c r="H28" i="2"/>
  <c r="H20" i="2"/>
  <c r="H4" i="1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1" i="2"/>
  <c r="M67" i="2"/>
  <c r="M63" i="2"/>
  <c r="M59" i="2"/>
  <c r="M73" i="2"/>
  <c r="M70" i="2"/>
  <c r="M60" i="2"/>
  <c r="M54" i="2"/>
  <c r="M50" i="2"/>
  <c r="M46" i="2"/>
  <c r="M42" i="2"/>
  <c r="M72" i="2"/>
  <c r="M68" i="2"/>
  <c r="M64" i="2"/>
  <c r="M57" i="2"/>
  <c r="M47" i="2"/>
  <c r="M44" i="2"/>
  <c r="M41" i="2"/>
  <c r="M35" i="2"/>
  <c r="M31" i="2"/>
  <c r="M27" i="2"/>
  <c r="M23" i="2"/>
  <c r="M19" i="2"/>
  <c r="M51" i="2"/>
  <c r="M48" i="2"/>
  <c r="M45" i="2"/>
  <c r="M38" i="2"/>
  <c r="M34" i="2"/>
  <c r="M30" i="2"/>
  <c r="M26" i="2"/>
  <c r="M22" i="2"/>
  <c r="M18" i="2"/>
  <c r="M66" i="2"/>
  <c r="M58" i="2"/>
  <c r="M52" i="2"/>
  <c r="M39" i="2"/>
  <c r="M37" i="2"/>
  <c r="M29" i="2"/>
  <c r="M21" i="2"/>
  <c r="M9" i="2"/>
  <c r="M69" i="2"/>
  <c r="M61" i="2"/>
  <c r="M53" i="2"/>
  <c r="M40" i="2"/>
  <c r="M36" i="2"/>
  <c r="M28" i="2"/>
  <c r="M20" i="2"/>
  <c r="M16" i="2"/>
  <c r="M14" i="2"/>
  <c r="M12" i="2"/>
  <c r="M8" i="2"/>
  <c r="M62" i="2"/>
  <c r="M55" i="2"/>
  <c r="M49" i="2"/>
  <c r="M33" i="2"/>
  <c r="M25" i="2"/>
  <c r="M11" i="2"/>
  <c r="M65" i="2"/>
  <c r="M56" i="2"/>
  <c r="M43" i="2"/>
  <c r="M32" i="2"/>
  <c r="M24" i="2"/>
  <c r="M17" i="2"/>
  <c r="M15" i="2"/>
  <c r="M13" i="2"/>
  <c r="M10" i="2"/>
  <c r="E7" i="2"/>
  <c r="K7" i="2"/>
  <c r="G5" i="2"/>
  <c r="M5" i="2"/>
  <c r="J100" i="2"/>
  <c r="J96" i="2"/>
  <c r="J92" i="2"/>
  <c r="J88" i="2"/>
  <c r="J84" i="2"/>
  <c r="J80" i="2"/>
  <c r="J76" i="2"/>
  <c r="J97" i="2"/>
  <c r="J94" i="2"/>
  <c r="J91" i="2"/>
  <c r="J81" i="2"/>
  <c r="J78" i="2"/>
  <c r="J75" i="2"/>
  <c r="J73" i="2"/>
  <c r="J69" i="2"/>
  <c r="J65" i="2"/>
  <c r="J61" i="2"/>
  <c r="J99" i="2"/>
  <c r="J95" i="2"/>
  <c r="J77" i="2"/>
  <c r="J72" i="2"/>
  <c r="J62" i="2"/>
  <c r="J59" i="2"/>
  <c r="J56" i="2"/>
  <c r="J52" i="2"/>
  <c r="J48" i="2"/>
  <c r="J44" i="2"/>
  <c r="J40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02" i="2"/>
  <c r="J101" i="2"/>
  <c r="J83" i="2"/>
  <c r="J82" i="2"/>
  <c r="J58" i="2"/>
  <c r="J49" i="2"/>
  <c r="J46" i="2"/>
  <c r="J43" i="2"/>
  <c r="J4" i="1"/>
  <c r="J87" i="2"/>
  <c r="J86" i="2"/>
  <c r="J85" i="2"/>
  <c r="J68" i="2"/>
  <c r="J64" i="2"/>
  <c r="J60" i="2"/>
  <c r="J53" i="2"/>
  <c r="J50" i="2"/>
  <c r="J47" i="2"/>
  <c r="J89" i="2"/>
  <c r="J71" i="2"/>
  <c r="J63" i="2"/>
  <c r="J57" i="2"/>
  <c r="J51" i="2"/>
  <c r="J17" i="2"/>
  <c r="J15" i="2"/>
  <c r="J13" i="2"/>
  <c r="J11" i="2"/>
  <c r="J93" i="2"/>
  <c r="J74" i="2"/>
  <c r="J66" i="2"/>
  <c r="J45" i="2"/>
  <c r="J39" i="2"/>
  <c r="J10" i="2"/>
  <c r="L3" i="1"/>
  <c r="L22" i="2" s="1"/>
  <c r="J90" i="2"/>
  <c r="J67" i="2"/>
  <c r="J54" i="2"/>
  <c r="J41" i="2"/>
  <c r="J16" i="2"/>
  <c r="J14" i="2"/>
  <c r="J9" i="2"/>
  <c r="J98" i="2"/>
  <c r="J79" i="2"/>
  <c r="J70" i="2"/>
  <c r="J55" i="2"/>
  <c r="J42" i="2"/>
  <c r="J12" i="2"/>
  <c r="J8" i="2"/>
  <c r="N101" i="2"/>
  <c r="N97" i="2"/>
  <c r="N93" i="2"/>
  <c r="N89" i="2"/>
  <c r="N85" i="2"/>
  <c r="N81" i="2"/>
  <c r="N77" i="2"/>
  <c r="N102" i="2"/>
  <c r="N99" i="2"/>
  <c r="N96" i="2"/>
  <c r="N86" i="2"/>
  <c r="N83" i="2"/>
  <c r="N80" i="2"/>
  <c r="N70" i="2"/>
  <c r="N66" i="2"/>
  <c r="N62" i="2"/>
  <c r="N58" i="2"/>
  <c r="N98" i="2"/>
  <c r="N94" i="2"/>
  <c r="N90" i="2"/>
  <c r="N79" i="2"/>
  <c r="N75" i="2"/>
  <c r="N67" i="2"/>
  <c r="N64" i="2"/>
  <c r="N61" i="2"/>
  <c r="N57" i="2"/>
  <c r="N53" i="2"/>
  <c r="N49" i="2"/>
  <c r="N45" i="2"/>
  <c r="N41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88" i="2"/>
  <c r="N87" i="2"/>
  <c r="N71" i="2"/>
  <c r="N60" i="2"/>
  <c r="N54" i="2"/>
  <c r="N51" i="2"/>
  <c r="N48" i="2"/>
  <c r="N92" i="2"/>
  <c r="N91" i="2"/>
  <c r="N74" i="2"/>
  <c r="N63" i="2"/>
  <c r="N59" i="2"/>
  <c r="N55" i="2"/>
  <c r="N52" i="2"/>
  <c r="N42" i="2"/>
  <c r="N39" i="2"/>
  <c r="N95" i="2"/>
  <c r="N78" i="2"/>
  <c r="N76" i="2"/>
  <c r="N69" i="2"/>
  <c r="N46" i="2"/>
  <c r="N40" i="2"/>
  <c r="N16" i="2"/>
  <c r="N14" i="2"/>
  <c r="N12" i="2"/>
  <c r="N8" i="2"/>
  <c r="N84" i="2"/>
  <c r="N82" i="2"/>
  <c r="N72" i="2"/>
  <c r="N47" i="2"/>
  <c r="N11" i="2"/>
  <c r="N100" i="2"/>
  <c r="N73" i="2"/>
  <c r="N65" i="2"/>
  <c r="N56" i="2"/>
  <c r="N43" i="2"/>
  <c r="N17" i="2"/>
  <c r="N15" i="2"/>
  <c r="N13" i="2"/>
  <c r="N10" i="2"/>
  <c r="N68" i="2"/>
  <c r="N50" i="2"/>
  <c r="N44" i="2"/>
  <c r="N9" i="2"/>
  <c r="J7" i="2"/>
  <c r="L6" i="1"/>
  <c r="N7" i="2"/>
  <c r="D5" i="2"/>
  <c r="F4" i="2"/>
  <c r="H5" i="2"/>
  <c r="F9" i="2" l="1"/>
  <c r="L7" i="2"/>
  <c r="L67" i="2"/>
  <c r="L47" i="2"/>
  <c r="L50" i="2"/>
  <c r="L20" i="2"/>
  <c r="L88" i="2"/>
  <c r="L13" i="2"/>
  <c r="L70" i="2"/>
  <c r="F10" i="2"/>
  <c r="F68" i="2"/>
  <c r="L89" i="2"/>
  <c r="L59" i="2"/>
  <c r="L43" i="2"/>
  <c r="L86" i="2"/>
  <c r="L62" i="2"/>
  <c r="L44" i="2"/>
  <c r="L16" i="2"/>
  <c r="L11" i="2"/>
  <c r="L79" i="2"/>
  <c r="L57" i="2"/>
  <c r="L39" i="2"/>
  <c r="L76" i="2"/>
  <c r="L60" i="2"/>
  <c r="L42" i="2"/>
  <c r="L8" i="2"/>
  <c r="L71" i="2"/>
  <c r="L55" i="2"/>
  <c r="L94" i="2"/>
  <c r="L74" i="2"/>
  <c r="L54" i="2"/>
  <c r="L28" i="2"/>
  <c r="F32" i="2"/>
  <c r="F99" i="2"/>
  <c r="L87" i="2"/>
  <c r="L65" i="2"/>
  <c r="L49" i="2"/>
  <c r="L98" i="2"/>
  <c r="L84" i="2"/>
  <c r="L66" i="2"/>
  <c r="L52" i="2"/>
  <c r="L36" i="2"/>
  <c r="L10" i="2"/>
  <c r="L17" i="2"/>
  <c r="L38" i="2"/>
  <c r="F67" i="2"/>
  <c r="F27" i="2"/>
  <c r="F76" i="2"/>
  <c r="F91" i="2"/>
  <c r="F21" i="2"/>
  <c r="F11" i="2"/>
  <c r="F34" i="2"/>
  <c r="F45" i="2"/>
  <c r="F56" i="2"/>
  <c r="F96" i="2"/>
  <c r="F60" i="2"/>
  <c r="F26" i="2"/>
  <c r="F81" i="2"/>
  <c r="F43" i="2"/>
  <c r="F69" i="2"/>
  <c r="L91" i="2"/>
  <c r="L73" i="2"/>
  <c r="L63" i="2"/>
  <c r="L51" i="2"/>
  <c r="L41" i="2"/>
  <c r="L92" i="2"/>
  <c r="L78" i="2"/>
  <c r="L68" i="2"/>
  <c r="L58" i="2"/>
  <c r="L46" i="2"/>
  <c r="L32" i="2"/>
  <c r="L14" i="2"/>
  <c r="F86" i="2"/>
  <c r="F58" i="2"/>
  <c r="L85" i="2"/>
  <c r="L9" i="2"/>
  <c r="F73" i="2"/>
  <c r="F37" i="2"/>
  <c r="F17" i="2"/>
  <c r="F98" i="2"/>
  <c r="F74" i="2"/>
  <c r="F44" i="2"/>
  <c r="F18" i="2"/>
  <c r="F89" i="2"/>
  <c r="F57" i="2"/>
  <c r="F29" i="2"/>
  <c r="F65" i="2"/>
  <c r="F5" i="2"/>
  <c r="F82" i="2"/>
  <c r="F66" i="2"/>
  <c r="F42" i="2"/>
  <c r="F24" i="2"/>
  <c r="F97" i="2"/>
  <c r="F79" i="2"/>
  <c r="F55" i="2"/>
  <c r="F35" i="2"/>
  <c r="F19" i="2"/>
  <c r="F14" i="2"/>
  <c r="F84" i="2"/>
  <c r="F52" i="2"/>
  <c r="F46" i="2"/>
  <c r="F12" i="2"/>
  <c r="F8" i="2"/>
  <c r="F90" i="2"/>
  <c r="F88" i="2"/>
  <c r="F40" i="2"/>
  <c r="F102" i="2"/>
  <c r="F94" i="2"/>
  <c r="F80" i="2"/>
  <c r="F72" i="2"/>
  <c r="F64" i="2"/>
  <c r="F54" i="2"/>
  <c r="F38" i="2"/>
  <c r="F30" i="2"/>
  <c r="F22" i="2"/>
  <c r="F95" i="2"/>
  <c r="F87" i="2"/>
  <c r="F77" i="2"/>
  <c r="F63" i="2"/>
  <c r="F51" i="2"/>
  <c r="F41" i="2"/>
  <c r="F33" i="2"/>
  <c r="F25" i="2"/>
  <c r="F50" i="2"/>
  <c r="F85" i="2"/>
  <c r="F61" i="2"/>
  <c r="F15" i="2"/>
  <c r="L93" i="2"/>
  <c r="L35" i="2"/>
  <c r="L31" i="2"/>
  <c r="L27" i="2"/>
  <c r="L23" i="2"/>
  <c r="L19" i="2"/>
  <c r="L97" i="2"/>
  <c r="L4" i="1"/>
  <c r="L101" i="2"/>
  <c r="L99" i="2"/>
  <c r="L80" i="2"/>
  <c r="L37" i="2"/>
  <c r="L29" i="2"/>
  <c r="L21" i="2"/>
  <c r="L96" i="2"/>
  <c r="L77" i="2"/>
  <c r="L75" i="2"/>
  <c r="L34" i="2"/>
  <c r="L26" i="2"/>
  <c r="L18" i="2"/>
  <c r="L100" i="2"/>
  <c r="L81" i="2"/>
  <c r="L33" i="2"/>
  <c r="L25" i="2"/>
  <c r="F4" i="1"/>
  <c r="L95" i="2"/>
  <c r="L83" i="2"/>
  <c r="L69" i="2"/>
  <c r="L61" i="2"/>
  <c r="L53" i="2"/>
  <c r="L45" i="2"/>
  <c r="L102" i="2"/>
  <c r="L90" i="2"/>
  <c r="L82" i="2"/>
  <c r="L72" i="2"/>
  <c r="L64" i="2"/>
  <c r="L56" i="2"/>
  <c r="L48" i="2"/>
  <c r="L40" i="2"/>
  <c r="L24" i="2"/>
  <c r="L12" i="2"/>
  <c r="F100" i="2"/>
  <c r="F92" i="2"/>
  <c r="F78" i="2"/>
  <c r="F70" i="2"/>
  <c r="F62" i="2"/>
  <c r="F48" i="2"/>
  <c r="F36" i="2"/>
  <c r="F28" i="2"/>
  <c r="F20" i="2"/>
  <c r="L15" i="2"/>
  <c r="F101" i="2"/>
  <c r="F93" i="2"/>
  <c r="F83" i="2"/>
  <c r="F75" i="2"/>
  <c r="F59" i="2"/>
  <c r="F47" i="2"/>
  <c r="F39" i="2"/>
  <c r="F31" i="2"/>
  <c r="F23" i="2"/>
  <c r="L30" i="2"/>
  <c r="F16" i="2"/>
  <c r="F71" i="2"/>
  <c r="F53" i="2"/>
  <c r="F13" i="2"/>
  <c r="F7" i="2"/>
</calcChain>
</file>

<file path=xl/sharedStrings.xml><?xml version="1.0" encoding="utf-8"?>
<sst xmlns="http://schemas.openxmlformats.org/spreadsheetml/2006/main" count="275" uniqueCount="127">
  <si>
    <t>SYBA A</t>
  </si>
  <si>
    <t>CLASS TEACHER</t>
  </si>
  <si>
    <t>SUBJECT</t>
  </si>
  <si>
    <t>SOC2</t>
  </si>
  <si>
    <t>SOC3</t>
  </si>
  <si>
    <t>SOC3TOTAL</t>
  </si>
  <si>
    <t>PSY2</t>
  </si>
  <si>
    <t>PSY3</t>
  </si>
  <si>
    <t>FC2</t>
  </si>
  <si>
    <t>ADVT</t>
  </si>
  <si>
    <t>ADVT TOTAL</t>
  </si>
  <si>
    <t>ENG2</t>
  </si>
  <si>
    <t>ENG3</t>
  </si>
  <si>
    <t>PROFESSOR</t>
  </si>
  <si>
    <t>SG</t>
  </si>
  <si>
    <t>VS</t>
  </si>
  <si>
    <t>HQ</t>
  </si>
  <si>
    <t>SM</t>
  </si>
  <si>
    <t>SD</t>
  </si>
  <si>
    <t>MR</t>
  </si>
  <si>
    <t>HB</t>
  </si>
  <si>
    <t>VS2</t>
  </si>
  <si>
    <t>SN</t>
  </si>
  <si>
    <t>SL</t>
  </si>
  <si>
    <t>NO. OF LECTURES TAKEN</t>
  </si>
  <si>
    <t>PERMITTED ABSENCE</t>
  </si>
  <si>
    <t>ROLL NO.</t>
  </si>
  <si>
    <t>NAME OF THE STUDENT</t>
  </si>
  <si>
    <t>NO. OF LECTURES ABSENT</t>
  </si>
  <si>
    <t>NO.OF LECTURES ABSENT</t>
  </si>
  <si>
    <t>% OF ABSENT</t>
  </si>
  <si>
    <t>AARON OINAM LANONG</t>
  </si>
  <si>
    <t>ALBUQUERQUE ADELE PRESLEY</t>
  </si>
  <si>
    <t>ARCHIT TUSHAR JAGTAP</t>
  </si>
  <si>
    <t>ARICKSWAMY ASHLEY ERIC</t>
  </si>
  <si>
    <t>AVLANI KRISHA ATUL</t>
  </si>
  <si>
    <t>BARBOZA ELISHA JOSEPH</t>
  </si>
  <si>
    <t>BHAGAT SHARON SHYAM MARY</t>
  </si>
  <si>
    <t>CASTELINO CASSANDRA LOURDES</t>
  </si>
  <si>
    <t>CASTELLINO CHANTEL DIONNE ROBERT</t>
  </si>
  <si>
    <t>CHEEMA ISHPINDER TEJINDER</t>
  </si>
  <si>
    <t>CHOUDHARY PRIYANKA SOBARAN</t>
  </si>
  <si>
    <t>COLACO MICHELLE RICKY</t>
  </si>
  <si>
    <t>COUTINHO ROSE PAUL</t>
  </si>
  <si>
    <t>D SOUZA SYMONA JANICE JOSEPH</t>
  </si>
  <si>
    <t>DCOSTA CLARISSA EPIFANIO</t>
  </si>
  <si>
    <t>D'CRUZ DENVOUR JOHN</t>
  </si>
  <si>
    <t>DEVENDRA GAYATRI RAJU</t>
  </si>
  <si>
    <t>DEVINA GURJEET TANEJA</t>
  </si>
  <si>
    <t>DIAS ALINA FELIX</t>
  </si>
  <si>
    <t>DONALD ERIN JENNIFER DENIS</t>
  </si>
  <si>
    <t>DSILVA JOSHUA</t>
  </si>
  <si>
    <t>DSILVA KEOMI MERCEDES CEDRIC</t>
  </si>
  <si>
    <t>DSOUZA CLARITA CHRISTOPHER</t>
  </si>
  <si>
    <t>DSOUZA GLORIA MARIO</t>
  </si>
  <si>
    <t>DSOUZA JOY JOSEPH</t>
  </si>
  <si>
    <t>DSOUZA KELLY NERUS JOSEPH</t>
  </si>
  <si>
    <t>D'SOUZA ROCHELLE NORBERT</t>
  </si>
  <si>
    <t>DSOUZA SILONE BONA</t>
  </si>
  <si>
    <t>ENGINEER RACHEL NARGIS</t>
  </si>
  <si>
    <t>FARHAN LOHANI</t>
  </si>
  <si>
    <t>FERNANDES ANUSHKA JUDE AUGUSTINE</t>
  </si>
  <si>
    <t>FERNANDES CLARISSA ALLAN</t>
  </si>
  <si>
    <t>FERNANDES FELICIA</t>
  </si>
  <si>
    <t>FERNANDES JOSPHIN JOSEPH</t>
  </si>
  <si>
    <t>FERNANDES NATASHA PATRICK</t>
  </si>
  <si>
    <t>FERNANDES PLACIO JOEL</t>
  </si>
  <si>
    <t>FERNANDES VALENCIA TRINIDADE</t>
  </si>
  <si>
    <t>FURTADO ANISHA NICHOLAS</t>
  </si>
  <si>
    <t>GAD MAHIMA DILIP</t>
  </si>
  <si>
    <t>GLADDIES PETER BENJAMIN</t>
  </si>
  <si>
    <t>GOMES ELAINE RONNIE</t>
  </si>
  <si>
    <t>GOMES RUWENA GRACIA</t>
  </si>
  <si>
    <t>GONSALVES DELREEN ASTEN</t>
  </si>
  <si>
    <t>GONSALVES GLEN RUDOLPH</t>
  </si>
  <si>
    <t>GUPTE TARANA TUSHAR</t>
  </si>
  <si>
    <t>JHA PALAK PRAKASH</t>
  </si>
  <si>
    <t>KHAN HAZRA HAKIM</t>
  </si>
  <si>
    <t>KHAN NIKHATJAHAN ASLAM</t>
  </si>
  <si>
    <t>KHONGSAI HOISANGKIM HEMKHOLAL</t>
  </si>
  <si>
    <t>LEMOS SOPHIYA EUGINE</t>
  </si>
  <si>
    <t>LOBO CHERISE RHEA</t>
  </si>
  <si>
    <t>LOBO LISA ANIL</t>
  </si>
  <si>
    <t>MANEKIA ANAM SOHEL</t>
  </si>
  <si>
    <t>MAZARELLO ANDREA JOVITA JANIK</t>
  </si>
  <si>
    <t>MENDONCA NINOSHKA ROSANNE BASIL</t>
  </si>
  <si>
    <t>MENEZES LUZIA DOMNIC</t>
  </si>
  <si>
    <t>METHARI SAIRAJ BABU</t>
  </si>
  <si>
    <t>MHATRE YUTHIKA PARAG</t>
  </si>
  <si>
    <t>MISBAH IQBAL PANJWANI</t>
  </si>
  <si>
    <t>MODI YASHI KAMISH</t>
  </si>
  <si>
    <t>NAOMI JOSEPH PIRES</t>
  </si>
  <si>
    <t>NAZARETH CHELSEA KATHIE CLAUDIUS</t>
  </si>
  <si>
    <t>NITYA NARASIMAH</t>
  </si>
  <si>
    <t>NUNES LEROY RAJESH</t>
  </si>
  <si>
    <t>PARAB BHARGAVI ARUN</t>
  </si>
  <si>
    <t>PAWAR PRASHANT PRAKASH</t>
  </si>
  <si>
    <t>PEREIRA NICANNE UBALDO</t>
  </si>
  <si>
    <t>PINTO MELANIE ORION</t>
  </si>
  <si>
    <t>PITTER DANIELLE SHERYLYN LINDSAY</t>
  </si>
  <si>
    <t>PRADHAN SARASWATI HEMANT</t>
  </si>
  <si>
    <t>RANGAWAR SOUJANYA SAHEBREDDY</t>
  </si>
  <si>
    <t>RATHOD AKASH PANDURANG</t>
  </si>
  <si>
    <t>RATHOD DIVYA SUDHIRKUMAR</t>
  </si>
  <si>
    <t>REBEIRO AVRYL ROLAND</t>
  </si>
  <si>
    <t>REBELLO CORALANN AREL</t>
  </si>
  <si>
    <t>REBELLO TRICHIA ANN</t>
  </si>
  <si>
    <t>RITIKA KAPOOR</t>
  </si>
  <si>
    <t>RODRIGUES YOVELA LOUIS</t>
  </si>
  <si>
    <t>SALVI RENITA ANAND</t>
  </si>
  <si>
    <t>SATAM NINOSHKA NITIN</t>
  </si>
  <si>
    <t>SHAIKH SABA IRFAN</t>
  </si>
  <si>
    <t>SHAIKH SHABANA MOHAMMED YASIN</t>
  </si>
  <si>
    <t>SHERYL SHYAM</t>
  </si>
  <si>
    <t>SUKANYA SINGH</t>
  </si>
  <si>
    <t>SUSHEEL VARGHESE JOSEPH MATHEW</t>
  </si>
  <si>
    <t>SYDELL RAYNAH FERNANDES</t>
  </si>
  <si>
    <t>TOMPAL SUZAN SHRINIVAS</t>
  </si>
  <si>
    <t>VETURKAR ANUSHKA PRASANNA</t>
  </si>
  <si>
    <t>VISHWAKARMA RANJANA RADHESHYAM</t>
  </si>
  <si>
    <t>GALA HONEY JATIN</t>
  </si>
  <si>
    <t>SHIVALIK BUDHIRAJA</t>
  </si>
  <si>
    <t>RANA DHRUVIL CHANDRESH</t>
  </si>
  <si>
    <t>SAMANTRAY SATYAM MANOJ</t>
  </si>
  <si>
    <t>BAGLE YASHIKA ANAND</t>
  </si>
  <si>
    <t>FERNANDES RONICKA RALPH</t>
  </si>
  <si>
    <t>STEFFY BENNY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</si>
</sst>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name val="Arial"/>
    </font>
    <font>
      <sz val="10"/>
      <color rgb="FFFFFF00"/>
      <name val="Arial"/>
    </font>
    <font>
      <sz val="11"/>
      <color rgb="FF000000"/>
      <name val="Calibri"/>
    </font>
    <font>
      <sz val="10"/>
      <color rgb="FF000000"/>
      <name val="Arial"/>
    </font>
    <font>
      <sz val="12"/>
      <color rgb="FF000000"/>
      <name val="Arial Black"/>
      <family val="2"/>
    </font>
    <font>
      <b/>
      <sz val="8"/>
      <color rgb="FF000000"/>
      <name val="Arial"/>
      <family val="2"/>
    </font>
    <font>
      <sz val="8"/>
      <color rgb="FFFFFF00"/>
      <name val="Arial"/>
      <family val="2"/>
    </font>
    <font>
      <sz val="8"/>
      <color rgb="FF000000"/>
      <name val="Calibri"/>
      <family val="2"/>
    </font>
    <font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CFF"/>
        <bgColor rgb="FFFFCCFF"/>
      </patternFill>
    </fill>
    <fill>
      <patternFill patternType="solid">
        <fgColor rgb="FFCC99FF"/>
        <bgColor rgb="FFCC99FF"/>
      </patternFill>
    </fill>
    <fill>
      <patternFill patternType="solid">
        <fgColor rgb="FF6699FF"/>
        <bgColor rgb="FF6699FF"/>
      </patternFill>
    </fill>
    <fill>
      <patternFill patternType="solid">
        <fgColor rgb="FF66FFFF"/>
        <bgColor rgb="FF66FFFF"/>
      </patternFill>
    </fill>
    <fill>
      <patternFill patternType="solid">
        <fgColor rgb="FF741B47"/>
        <bgColor rgb="FF741B47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0" xfId="0" applyFont="1" applyFill="1" applyAlignment="1">
      <alignment horizontal="left"/>
    </xf>
    <xf numFmtId="0" fontId="1" fillId="3" borderId="4" xfId="0" applyFont="1" applyFill="1" applyBorder="1" applyAlignment="1">
      <alignment horizontal="center"/>
    </xf>
    <xf numFmtId="0" fontId="3" fillId="3" borderId="4" xfId="0" applyFont="1" applyFill="1" applyBorder="1" applyAlignment="1"/>
    <xf numFmtId="0" fontId="1" fillId="3" borderId="4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wrapText="1"/>
    </xf>
    <xf numFmtId="0" fontId="1" fillId="4" borderId="4" xfId="0" applyFont="1" applyFill="1" applyBorder="1" applyAlignment="1">
      <alignment horizontal="center" wrapText="1"/>
    </xf>
    <xf numFmtId="0" fontId="1" fillId="4" borderId="0" xfId="0" applyFont="1" applyFill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3" fillId="5" borderId="4" xfId="0" applyFont="1" applyFill="1" applyBorder="1" applyAlignment="1">
      <alignment wrapText="1"/>
    </xf>
    <xf numFmtId="0" fontId="1" fillId="5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3" fillId="6" borderId="4" xfId="0" applyFont="1" applyFill="1" applyBorder="1" applyAlignment="1">
      <alignment wrapText="1"/>
    </xf>
    <xf numFmtId="0" fontId="1" fillId="6" borderId="5" xfId="0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left" vertical="center" wrapText="1"/>
    </xf>
    <xf numFmtId="0" fontId="5" fillId="8" borderId="4" xfId="0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 wrapText="1"/>
    </xf>
    <xf numFmtId="0" fontId="5" fillId="8" borderId="2" xfId="0" applyFont="1" applyFill="1" applyBorder="1" applyAlignment="1">
      <alignment horizontal="left"/>
    </xf>
    <xf numFmtId="9" fontId="6" fillId="9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textRotation="45"/>
    </xf>
    <xf numFmtId="0" fontId="8" fillId="0" borderId="2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9" fillId="7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1" fillId="0" borderId="0" xfId="0" applyFont="1" applyAlignment="1"/>
    <xf numFmtId="0" fontId="7" fillId="0" borderId="6" xfId="0" applyFont="1" applyBorder="1" applyAlignment="1">
      <alignment horizontal="center" textRotation="45"/>
    </xf>
    <xf numFmtId="0" fontId="4" fillId="7" borderId="1" xfId="0" applyFont="1" applyFill="1" applyBorder="1" applyAlignment="1">
      <alignment horizontal="center" wrapText="1"/>
    </xf>
    <xf numFmtId="0" fontId="4" fillId="7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1" fillId="2" borderId="1" xfId="0" applyFont="1" applyFill="1" applyBorder="1" applyAlignment="1">
      <alignment horizontal="left"/>
    </xf>
    <xf numFmtId="0" fontId="2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1"/>
  <sheetViews>
    <sheetView tabSelected="1" workbookViewId="0">
      <selection sqref="A1:A4"/>
    </sheetView>
  </sheetViews>
  <sheetFormatPr defaultColWidth="14.42578125" defaultRowHeight="15.75" customHeight="1" x14ac:dyDescent="0.2"/>
  <cols>
    <col min="1" max="1" width="8.140625" customWidth="1"/>
    <col min="2" max="2" width="19.42578125" customWidth="1"/>
    <col min="3" max="5" width="4.85546875" style="37" customWidth="1"/>
    <col min="6" max="14" width="4.85546875" customWidth="1"/>
  </cols>
  <sheetData>
    <row r="1" spans="1:14" ht="54.75" x14ac:dyDescent="0.2">
      <c r="A1" s="38" t="s">
        <v>0</v>
      </c>
      <c r="B1" s="26" t="s">
        <v>2</v>
      </c>
      <c r="C1" s="27" t="s">
        <v>3</v>
      </c>
      <c r="D1" s="27" t="s">
        <v>4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9</v>
      </c>
      <c r="L1" s="27" t="s">
        <v>10</v>
      </c>
      <c r="M1" s="27" t="s">
        <v>11</v>
      </c>
      <c r="N1" s="27" t="s">
        <v>12</v>
      </c>
    </row>
    <row r="2" spans="1:14" ht="15.75" customHeight="1" x14ac:dyDescent="0.2">
      <c r="A2" s="38"/>
      <c r="B2" s="28" t="s">
        <v>13</v>
      </c>
      <c r="C2" s="29" t="s">
        <v>14</v>
      </c>
      <c r="D2" s="29" t="s">
        <v>15</v>
      </c>
      <c r="E2" s="29" t="s">
        <v>16</v>
      </c>
      <c r="F2" s="29"/>
      <c r="G2" s="29" t="s">
        <v>17</v>
      </c>
      <c r="H2" s="29" t="s">
        <v>18</v>
      </c>
      <c r="I2" s="29" t="s">
        <v>19</v>
      </c>
      <c r="J2" s="29" t="s">
        <v>20</v>
      </c>
      <c r="K2" s="29" t="s">
        <v>21</v>
      </c>
      <c r="L2" s="29"/>
      <c r="M2" s="29" t="s">
        <v>22</v>
      </c>
      <c r="N2" s="29" t="s">
        <v>23</v>
      </c>
    </row>
    <row r="3" spans="1:14" ht="15.75" customHeight="1" x14ac:dyDescent="0.2">
      <c r="A3" s="38"/>
      <c r="B3" s="28" t="s">
        <v>24</v>
      </c>
      <c r="C3" s="29" t="str">
        <f ca="1">IFERROR(__xludf.DUMMYFUNCTION("ImportRange(""1-KQbOq_OF8Zvv9s2IwqWuiu36wvu1yoGRpMtGz0uFzc"",""SEM1!B4"")"),"18")</f>
        <v>18</v>
      </c>
      <c r="D3" s="29" t="str">
        <f ca="1">IFERROR(__xludf.DUMMYFUNCTION("ImportRange(""1vFV8Qd6n0MrPHYBeVp1Y_eB_kbiC7J9TT1whrvu4Vkc"",""sem1!H4"")"),"13")</f>
        <v>13</v>
      </c>
      <c r="E3" s="29" t="str">
        <f ca="1">IFERROR(__xludf.DUMMYFUNCTION("ImportRange(""1s_74kVqricL4AunR5DgkEUlmsHFVv0FwbAwsVetzz44"",""SEM1!H4"")"),"5")</f>
        <v>5</v>
      </c>
      <c r="F3" s="29">
        <f t="shared" ref="F3:F4" ca="1" si="0">D3+E3</f>
        <v>18</v>
      </c>
      <c r="G3" s="29" t="str">
        <f ca="1">IFERROR(__xludf.DUMMYFUNCTION("ImportRange(""1eDh0bZprejd8Sk-g0arGWs1CguB5h65CsNZb4ifRJyc"",""SEM1!H4"")"),"18")</f>
        <v>18</v>
      </c>
      <c r="H3" s="29" t="str">
        <f ca="1">IFERROR(__xludf.DUMMYFUNCTION("ImportRange(""1JW2fJwhqZP_1pbqYI5mm09mS5LIzumbBcPgK5ZC0bcU"",""SEM1!H4"")"),"16")</f>
        <v>16</v>
      </c>
      <c r="I3" s="29" t="str">
        <f ca="1">IFERROR(__xludf.DUMMYFUNCTION("ImportRange(""1cuHU18bgg3BYG1w3xCJzxwXR4awLsrxl306BRvyNzss"",""SEM1!H4"")"),"21")</f>
        <v>21</v>
      </c>
      <c r="J3" s="29" t="str">
        <f ca="1">IFERROR(__xludf.DUMMYFUNCTION("ImportRange(""1EbKYrq1AajoMI961b4LHs2p6SoDlHL2HBDJ0zl8ELMk"",""SEM1!K4"")"),"10")</f>
        <v>10</v>
      </c>
      <c r="K3" s="29" t="str">
        <f ca="1">IFERROR(__xludf.DUMMYFUNCTION("ImportRange(""1aGucSPn2cq_tvw1m-1oesmXfvXETerxibdJTymD6g3s"",""SEM1!K4"")"),"12")</f>
        <v>12</v>
      </c>
      <c r="L3" s="29">
        <f ca="1">J3+K3</f>
        <v>22</v>
      </c>
      <c r="M3" s="29">
        <v>19</v>
      </c>
      <c r="N3" s="29">
        <v>16</v>
      </c>
    </row>
    <row r="4" spans="1:14" ht="15.75" customHeight="1" x14ac:dyDescent="0.2">
      <c r="A4" s="38"/>
      <c r="B4" s="28" t="s">
        <v>25</v>
      </c>
      <c r="C4" s="30">
        <f t="shared" ref="C4:E4" ca="1" si="1">FLOOR(C3/4,1)</f>
        <v>4</v>
      </c>
      <c r="D4" s="30">
        <f t="shared" ca="1" si="1"/>
        <v>3</v>
      </c>
      <c r="E4" s="30">
        <f t="shared" ca="1" si="1"/>
        <v>1</v>
      </c>
      <c r="F4" s="30">
        <f t="shared" ca="1" si="0"/>
        <v>4</v>
      </c>
      <c r="G4" s="29">
        <f t="shared" ref="G4:L4" ca="1" si="2">FLOOR(G3/4,1)</f>
        <v>4</v>
      </c>
      <c r="H4" s="29">
        <f t="shared" ca="1" si="2"/>
        <v>4</v>
      </c>
      <c r="I4" s="30">
        <f t="shared" ca="1" si="2"/>
        <v>5</v>
      </c>
      <c r="J4" s="30">
        <f t="shared" ca="1" si="2"/>
        <v>2</v>
      </c>
      <c r="K4" s="30">
        <f t="shared" ca="1" si="2"/>
        <v>3</v>
      </c>
      <c r="L4" s="30">
        <f t="shared" ca="1" si="2"/>
        <v>5</v>
      </c>
      <c r="M4" s="30">
        <v>4</v>
      </c>
      <c r="N4" s="29">
        <v>4</v>
      </c>
    </row>
    <row r="5" spans="1:14" ht="15.75" customHeight="1" x14ac:dyDescent="0.2">
      <c r="A5" s="31" t="s">
        <v>26</v>
      </c>
      <c r="B5" s="31" t="s">
        <v>27</v>
      </c>
      <c r="C5" s="39" t="s">
        <v>28</v>
      </c>
      <c r="D5" s="40" t="s">
        <v>28</v>
      </c>
      <c r="E5" s="40" t="s">
        <v>28</v>
      </c>
      <c r="F5" s="40" t="s">
        <v>28</v>
      </c>
      <c r="G5" s="40" t="s">
        <v>28</v>
      </c>
      <c r="H5" s="40" t="s">
        <v>28</v>
      </c>
      <c r="I5" s="40" t="s">
        <v>28</v>
      </c>
      <c r="J5" s="40" t="s">
        <v>29</v>
      </c>
      <c r="K5" s="40" t="s">
        <v>28</v>
      </c>
      <c r="L5" s="40" t="s">
        <v>28</v>
      </c>
      <c r="M5" s="40" t="s">
        <v>28</v>
      </c>
      <c r="N5" s="40" t="s">
        <v>28</v>
      </c>
    </row>
    <row r="6" spans="1:14" ht="15" x14ac:dyDescent="0.25">
      <c r="A6" s="32">
        <v>1001</v>
      </c>
      <c r="B6" s="33" t="s">
        <v>31</v>
      </c>
      <c r="C6" s="34" t="str">
        <f ca="1">IFERROR(__xludf.DUMMYFUNCTION("ImportRange(""1-KQbOq_OF8Zvv9s2IwqWuiu36wvu1yoGRpMtGz0uFzc"",""SEM1!B6:B120"")"),"10")</f>
        <v>10</v>
      </c>
      <c r="D6" s="34" t="str">
        <f ca="1">IFERROR(__xludf.DUMMYFUNCTION("ImportRange(""1vFV8Qd6n0MrPHYBeVp1Y_eB_kbiC7J9TT1whrvu4Vkc"",""sem1!H6:H102"")"),"7")</f>
        <v>7</v>
      </c>
      <c r="E6" s="34" t="str">
        <f ca="1">IFERROR(__xludf.DUMMYFUNCTION("ImportRange(""1s_74kVqricL4AunR5DgkEUlmsHFVv0FwbAwsVetzz44"",""SEM1!H6:H110"")"),"4")</f>
        <v>4</v>
      </c>
      <c r="F6" s="34">
        <f t="shared" ref="F6:F101" ca="1" si="3">D6+E6</f>
        <v>11</v>
      </c>
      <c r="G6" s="34" t="str">
        <f ca="1">IFERROR(__xludf.DUMMYFUNCTION("ImportRange(""1eDh0bZprejd8Sk-g0arGWs1CguB5h65CsNZb4ifRJyc"",""SEM1!H6:H120"")"),"11")</f>
        <v>11</v>
      </c>
      <c r="H6" s="34" t="str">
        <f ca="1">IFERROR(__xludf.DUMMYFUNCTION("ImportRange(""1JW2fJwhqZP_1pbqYI5mm09mS5LIzumbBcPgK5ZC0bcU"",""SEM1!H6:h120"")"),"6")</f>
        <v>6</v>
      </c>
      <c r="I6" s="35" t="str">
        <f ca="1">IFERROR(__xludf.DUMMYFUNCTION("ImportRange(""1cuHU18bgg3BYG1w3xCJzxwXR4awLsrxl306BRvyNzss"",""SEM1!H6:H110"")"),"9")</f>
        <v>9</v>
      </c>
      <c r="J6" s="35" t="str">
        <f ca="1">IFERROR(__xludf.DUMMYFUNCTION("ImportRange(""1EbKYrq1AajoMI961b4LHs2p6SoDlHL2HBDJ0zl8ELMk"",""SEM1!K6:K120"")"),"5")</f>
        <v>5</v>
      </c>
      <c r="K6" s="35" t="str">
        <f ca="1">IFERROR(__xludf.DUMMYFUNCTION("ImportRange(""1aGucSPn2cq_tvw1m-1oesmXfvXETerxibdJTymD6g3s"",""SEM1!K6:K120"")"),"8")</f>
        <v>8</v>
      </c>
      <c r="L6" s="35">
        <f t="shared" ref="L6:L101" ca="1" si="4">J6+K6</f>
        <v>13</v>
      </c>
      <c r="M6" s="35">
        <v>7</v>
      </c>
      <c r="N6" s="34">
        <v>8</v>
      </c>
    </row>
    <row r="7" spans="1:14" ht="15" x14ac:dyDescent="0.25">
      <c r="A7" s="32">
        <v>1002</v>
      </c>
      <c r="B7" s="33" t="s">
        <v>32</v>
      </c>
      <c r="C7" s="34">
        <v>11</v>
      </c>
      <c r="D7" s="34">
        <v>8</v>
      </c>
      <c r="E7" s="34">
        <v>5</v>
      </c>
      <c r="F7" s="34">
        <f t="shared" si="3"/>
        <v>13</v>
      </c>
      <c r="G7" s="36">
        <v>12</v>
      </c>
      <c r="H7" s="34">
        <v>6</v>
      </c>
      <c r="I7" s="34">
        <v>7</v>
      </c>
      <c r="J7" s="34">
        <v>5</v>
      </c>
      <c r="K7" s="36">
        <v>7</v>
      </c>
      <c r="L7" s="35">
        <f t="shared" si="4"/>
        <v>12</v>
      </c>
      <c r="M7" s="36">
        <v>9</v>
      </c>
      <c r="N7" s="36">
        <v>9</v>
      </c>
    </row>
    <row r="8" spans="1:14" ht="15" x14ac:dyDescent="0.25">
      <c r="A8" s="32">
        <v>1003</v>
      </c>
      <c r="B8" s="33" t="s">
        <v>33</v>
      </c>
      <c r="C8" s="34">
        <v>18</v>
      </c>
      <c r="D8" s="34">
        <v>10</v>
      </c>
      <c r="E8" s="34">
        <v>5</v>
      </c>
      <c r="F8" s="34">
        <f t="shared" si="3"/>
        <v>15</v>
      </c>
      <c r="G8" s="36">
        <v>16</v>
      </c>
      <c r="H8" s="34">
        <v>12</v>
      </c>
      <c r="I8" s="34">
        <v>13</v>
      </c>
      <c r="J8" s="34">
        <v>7</v>
      </c>
      <c r="K8" s="36">
        <v>7</v>
      </c>
      <c r="L8" s="35">
        <f t="shared" si="4"/>
        <v>14</v>
      </c>
      <c r="M8" s="36">
        <v>12</v>
      </c>
      <c r="N8" s="36">
        <v>9</v>
      </c>
    </row>
    <row r="9" spans="1:14" ht="15" x14ac:dyDescent="0.25">
      <c r="A9" s="32">
        <v>1004</v>
      </c>
      <c r="B9" s="33" t="s">
        <v>34</v>
      </c>
      <c r="C9" s="34">
        <v>0</v>
      </c>
      <c r="D9" s="34">
        <v>3</v>
      </c>
      <c r="E9" s="34">
        <v>2</v>
      </c>
      <c r="F9" s="34">
        <f t="shared" si="3"/>
        <v>5</v>
      </c>
      <c r="G9" s="36">
        <v>1</v>
      </c>
      <c r="H9" s="34">
        <v>1</v>
      </c>
      <c r="I9" s="34">
        <v>2</v>
      </c>
      <c r="J9" s="34">
        <v>0</v>
      </c>
      <c r="K9" s="36">
        <v>2</v>
      </c>
      <c r="L9" s="35">
        <f t="shared" si="4"/>
        <v>2</v>
      </c>
      <c r="M9" s="36">
        <v>5</v>
      </c>
      <c r="N9" s="36">
        <v>0</v>
      </c>
    </row>
    <row r="10" spans="1:14" ht="15" x14ac:dyDescent="0.25">
      <c r="A10" s="32">
        <v>1005</v>
      </c>
      <c r="B10" s="33" t="s">
        <v>35</v>
      </c>
      <c r="C10" s="34">
        <v>10</v>
      </c>
      <c r="D10" s="34">
        <v>9</v>
      </c>
      <c r="E10" s="34">
        <v>5</v>
      </c>
      <c r="F10" s="34">
        <f t="shared" si="3"/>
        <v>14</v>
      </c>
      <c r="G10" s="36">
        <v>10</v>
      </c>
      <c r="H10" s="34">
        <v>6</v>
      </c>
      <c r="I10" s="34">
        <v>10</v>
      </c>
      <c r="J10" s="34">
        <v>7</v>
      </c>
      <c r="K10" s="36">
        <v>5</v>
      </c>
      <c r="L10" s="35">
        <f t="shared" si="4"/>
        <v>12</v>
      </c>
      <c r="M10" s="36">
        <v>8</v>
      </c>
      <c r="N10" s="36">
        <v>7</v>
      </c>
    </row>
    <row r="11" spans="1:14" ht="15" x14ac:dyDescent="0.25">
      <c r="A11" s="32">
        <v>1006</v>
      </c>
      <c r="B11" s="33" t="s">
        <v>36</v>
      </c>
      <c r="C11" s="34">
        <v>13</v>
      </c>
      <c r="D11" s="34">
        <v>6</v>
      </c>
      <c r="E11" s="34">
        <v>4</v>
      </c>
      <c r="F11" s="34">
        <f t="shared" si="3"/>
        <v>10</v>
      </c>
      <c r="G11" s="36">
        <v>11</v>
      </c>
      <c r="H11" s="34">
        <v>13</v>
      </c>
      <c r="I11" s="34">
        <v>12</v>
      </c>
      <c r="J11" s="34">
        <v>5</v>
      </c>
      <c r="K11" s="36">
        <v>8</v>
      </c>
      <c r="L11" s="35">
        <f t="shared" si="4"/>
        <v>13</v>
      </c>
      <c r="M11" s="36">
        <v>16</v>
      </c>
      <c r="N11" s="36">
        <v>9</v>
      </c>
    </row>
    <row r="12" spans="1:14" ht="15" x14ac:dyDescent="0.25">
      <c r="A12" s="32">
        <v>1007</v>
      </c>
      <c r="B12" s="33" t="s">
        <v>37</v>
      </c>
      <c r="C12" s="34">
        <v>17</v>
      </c>
      <c r="D12" s="34">
        <v>13</v>
      </c>
      <c r="E12" s="34">
        <v>5</v>
      </c>
      <c r="F12" s="34">
        <f t="shared" si="3"/>
        <v>18</v>
      </c>
      <c r="G12" s="36">
        <v>18</v>
      </c>
      <c r="H12" s="34">
        <v>14</v>
      </c>
      <c r="I12" s="34">
        <v>20</v>
      </c>
      <c r="J12" s="34">
        <v>9</v>
      </c>
      <c r="K12" s="36">
        <v>10</v>
      </c>
      <c r="L12" s="35">
        <f t="shared" si="4"/>
        <v>19</v>
      </c>
      <c r="M12" s="36">
        <v>18</v>
      </c>
      <c r="N12" s="36">
        <v>14</v>
      </c>
    </row>
    <row r="13" spans="1:14" ht="15" x14ac:dyDescent="0.25">
      <c r="A13" s="32">
        <v>1008</v>
      </c>
      <c r="B13" s="33" t="s">
        <v>38</v>
      </c>
      <c r="C13" s="34">
        <v>10</v>
      </c>
      <c r="D13" s="34">
        <v>9</v>
      </c>
      <c r="E13" s="34">
        <v>5</v>
      </c>
      <c r="F13" s="34">
        <f t="shared" si="3"/>
        <v>14</v>
      </c>
      <c r="G13" s="36">
        <v>14</v>
      </c>
      <c r="H13" s="34">
        <v>10</v>
      </c>
      <c r="I13" s="34">
        <v>10</v>
      </c>
      <c r="J13" s="34">
        <v>4</v>
      </c>
      <c r="K13" s="36">
        <v>4</v>
      </c>
      <c r="L13" s="35">
        <f t="shared" si="4"/>
        <v>8</v>
      </c>
      <c r="M13" s="36">
        <v>16</v>
      </c>
      <c r="N13" s="36">
        <v>10</v>
      </c>
    </row>
    <row r="14" spans="1:14" ht="15" x14ac:dyDescent="0.25">
      <c r="A14" s="32">
        <v>1009</v>
      </c>
      <c r="B14" s="33" t="s">
        <v>39</v>
      </c>
      <c r="C14" s="34">
        <v>8</v>
      </c>
      <c r="D14" s="34">
        <v>7</v>
      </c>
      <c r="E14" s="34">
        <v>4</v>
      </c>
      <c r="F14" s="34">
        <f t="shared" si="3"/>
        <v>11</v>
      </c>
      <c r="G14" s="36">
        <v>9</v>
      </c>
      <c r="H14" s="34">
        <v>2</v>
      </c>
      <c r="I14" s="34">
        <v>6</v>
      </c>
      <c r="J14" s="34">
        <v>4</v>
      </c>
      <c r="K14" s="36">
        <v>3</v>
      </c>
      <c r="L14" s="35">
        <f t="shared" si="4"/>
        <v>7</v>
      </c>
      <c r="M14" s="36">
        <v>3</v>
      </c>
      <c r="N14" s="36">
        <v>4</v>
      </c>
    </row>
    <row r="15" spans="1:14" ht="15" x14ac:dyDescent="0.25">
      <c r="A15" s="32">
        <v>1010</v>
      </c>
      <c r="B15" s="33" t="s">
        <v>40</v>
      </c>
      <c r="C15" s="34">
        <v>6</v>
      </c>
      <c r="D15" s="34">
        <v>4</v>
      </c>
      <c r="E15" s="34">
        <v>3</v>
      </c>
      <c r="F15" s="34">
        <f t="shared" si="3"/>
        <v>7</v>
      </c>
      <c r="G15" s="36">
        <v>11</v>
      </c>
      <c r="H15" s="34">
        <v>7</v>
      </c>
      <c r="I15" s="34">
        <v>6</v>
      </c>
      <c r="J15" s="34">
        <v>3</v>
      </c>
      <c r="K15" s="36">
        <v>4</v>
      </c>
      <c r="L15" s="35">
        <f t="shared" si="4"/>
        <v>7</v>
      </c>
      <c r="M15" s="36">
        <v>9</v>
      </c>
      <c r="N15" s="36">
        <v>8</v>
      </c>
    </row>
    <row r="16" spans="1:14" ht="15" x14ac:dyDescent="0.25">
      <c r="A16" s="32">
        <v>1011</v>
      </c>
      <c r="B16" s="33" t="s">
        <v>41</v>
      </c>
      <c r="C16" s="34">
        <v>9</v>
      </c>
      <c r="D16" s="34">
        <v>6</v>
      </c>
      <c r="E16" s="34">
        <v>5</v>
      </c>
      <c r="F16" s="34">
        <f t="shared" si="3"/>
        <v>11</v>
      </c>
      <c r="G16" s="36">
        <v>13</v>
      </c>
      <c r="H16" s="34">
        <v>12</v>
      </c>
      <c r="I16" s="34">
        <v>11</v>
      </c>
      <c r="J16" s="34">
        <v>6</v>
      </c>
      <c r="K16" s="36">
        <v>9</v>
      </c>
      <c r="L16" s="35">
        <f t="shared" si="4"/>
        <v>15</v>
      </c>
      <c r="M16" s="36">
        <v>12</v>
      </c>
      <c r="N16" s="36">
        <v>12</v>
      </c>
    </row>
    <row r="17" spans="1:14" ht="15" x14ac:dyDescent="0.25">
      <c r="A17" s="32">
        <v>1012</v>
      </c>
      <c r="B17" s="33" t="s">
        <v>42</v>
      </c>
      <c r="C17" s="34">
        <v>18</v>
      </c>
      <c r="D17" s="34">
        <v>13</v>
      </c>
      <c r="E17" s="34">
        <v>5</v>
      </c>
      <c r="F17" s="34">
        <f t="shared" si="3"/>
        <v>18</v>
      </c>
      <c r="G17" s="36">
        <v>17</v>
      </c>
      <c r="H17" s="34">
        <v>15</v>
      </c>
      <c r="I17" s="34">
        <v>21</v>
      </c>
      <c r="J17" s="34">
        <v>10</v>
      </c>
      <c r="K17" s="36">
        <v>11</v>
      </c>
      <c r="L17" s="35">
        <f t="shared" si="4"/>
        <v>21</v>
      </c>
      <c r="M17" s="36">
        <v>19</v>
      </c>
      <c r="N17" s="36">
        <v>16</v>
      </c>
    </row>
    <row r="18" spans="1:14" ht="15" x14ac:dyDescent="0.25">
      <c r="A18" s="32">
        <v>1013</v>
      </c>
      <c r="B18" s="33" t="s">
        <v>43</v>
      </c>
      <c r="C18" s="34">
        <v>1</v>
      </c>
      <c r="D18" s="34">
        <v>0</v>
      </c>
      <c r="E18" s="34">
        <v>2</v>
      </c>
      <c r="F18" s="34">
        <f t="shared" si="3"/>
        <v>2</v>
      </c>
      <c r="G18" s="36">
        <v>1</v>
      </c>
      <c r="H18" s="34">
        <v>0</v>
      </c>
      <c r="I18" s="34">
        <v>1</v>
      </c>
      <c r="J18" s="34">
        <v>0</v>
      </c>
      <c r="K18" s="36">
        <v>0</v>
      </c>
      <c r="L18" s="35">
        <f t="shared" si="4"/>
        <v>0</v>
      </c>
      <c r="M18" s="36">
        <v>0</v>
      </c>
      <c r="N18" s="36">
        <v>0</v>
      </c>
    </row>
    <row r="19" spans="1:14" ht="15" x14ac:dyDescent="0.25">
      <c r="A19" s="32">
        <v>1014</v>
      </c>
      <c r="B19" s="33" t="s">
        <v>44</v>
      </c>
      <c r="C19" s="34">
        <v>5</v>
      </c>
      <c r="D19" s="34">
        <v>6</v>
      </c>
      <c r="E19" s="34">
        <v>4</v>
      </c>
      <c r="F19" s="34">
        <f t="shared" si="3"/>
        <v>10</v>
      </c>
      <c r="G19" s="36">
        <v>10</v>
      </c>
      <c r="H19" s="34">
        <v>6</v>
      </c>
      <c r="I19" s="34">
        <v>6</v>
      </c>
      <c r="J19" s="34">
        <v>4</v>
      </c>
      <c r="K19" s="36">
        <v>3</v>
      </c>
      <c r="L19" s="35">
        <f t="shared" si="4"/>
        <v>7</v>
      </c>
      <c r="M19" s="36">
        <v>12</v>
      </c>
      <c r="N19" s="36">
        <v>7</v>
      </c>
    </row>
    <row r="20" spans="1:14" ht="15" x14ac:dyDescent="0.25">
      <c r="A20" s="32">
        <v>1015</v>
      </c>
      <c r="B20" s="33" t="s">
        <v>45</v>
      </c>
      <c r="C20" s="34">
        <v>10</v>
      </c>
      <c r="D20" s="34">
        <v>7</v>
      </c>
      <c r="E20" s="34">
        <v>5</v>
      </c>
      <c r="F20" s="34">
        <f t="shared" si="3"/>
        <v>12</v>
      </c>
      <c r="G20" s="36">
        <v>9</v>
      </c>
      <c r="H20" s="34">
        <v>10</v>
      </c>
      <c r="I20" s="34">
        <v>7</v>
      </c>
      <c r="J20" s="34">
        <v>2</v>
      </c>
      <c r="K20" s="36">
        <v>7</v>
      </c>
      <c r="L20" s="35">
        <f t="shared" si="4"/>
        <v>9</v>
      </c>
      <c r="M20" s="36">
        <v>11</v>
      </c>
      <c r="N20" s="36">
        <v>9</v>
      </c>
    </row>
    <row r="21" spans="1:14" ht="15" x14ac:dyDescent="0.25">
      <c r="A21" s="32">
        <v>1016</v>
      </c>
      <c r="B21" s="33" t="s">
        <v>46</v>
      </c>
      <c r="C21" s="34">
        <v>5</v>
      </c>
      <c r="D21" s="34">
        <v>5</v>
      </c>
      <c r="E21" s="34">
        <v>3</v>
      </c>
      <c r="F21" s="34">
        <f t="shared" si="3"/>
        <v>8</v>
      </c>
      <c r="G21" s="36">
        <v>7</v>
      </c>
      <c r="H21" s="34">
        <v>6</v>
      </c>
      <c r="I21" s="34">
        <v>9</v>
      </c>
      <c r="J21" s="34">
        <v>5</v>
      </c>
      <c r="K21" s="36">
        <v>3</v>
      </c>
      <c r="L21" s="35">
        <f t="shared" si="4"/>
        <v>8</v>
      </c>
      <c r="M21" s="36">
        <v>5</v>
      </c>
      <c r="N21" s="36">
        <v>6</v>
      </c>
    </row>
    <row r="22" spans="1:14" ht="15" x14ac:dyDescent="0.25">
      <c r="A22" s="32">
        <v>1017</v>
      </c>
      <c r="B22" s="33" t="s">
        <v>47</v>
      </c>
      <c r="C22" s="34">
        <v>0</v>
      </c>
      <c r="D22" s="34">
        <v>1</v>
      </c>
      <c r="E22" s="34">
        <v>0</v>
      </c>
      <c r="F22" s="34">
        <f t="shared" si="3"/>
        <v>1</v>
      </c>
      <c r="G22" s="36">
        <v>1</v>
      </c>
      <c r="H22" s="34">
        <v>1</v>
      </c>
      <c r="I22" s="34">
        <v>0</v>
      </c>
      <c r="J22" s="34">
        <v>6</v>
      </c>
      <c r="K22" s="36">
        <v>0</v>
      </c>
      <c r="L22" s="35">
        <f t="shared" si="4"/>
        <v>6</v>
      </c>
      <c r="M22" s="36">
        <v>0</v>
      </c>
      <c r="N22" s="36">
        <v>0</v>
      </c>
    </row>
    <row r="23" spans="1:14" ht="15" x14ac:dyDescent="0.25">
      <c r="A23" s="32">
        <v>1018</v>
      </c>
      <c r="B23" s="33" t="s">
        <v>48</v>
      </c>
      <c r="C23" s="34">
        <v>9</v>
      </c>
      <c r="D23" s="34">
        <v>7</v>
      </c>
      <c r="E23" s="34">
        <v>5</v>
      </c>
      <c r="F23" s="34">
        <f t="shared" si="3"/>
        <v>12</v>
      </c>
      <c r="G23" s="36">
        <v>12</v>
      </c>
      <c r="H23" s="34">
        <v>8</v>
      </c>
      <c r="I23" s="34">
        <v>11</v>
      </c>
      <c r="J23" s="34">
        <v>5</v>
      </c>
      <c r="K23" s="36">
        <v>7</v>
      </c>
      <c r="L23" s="35">
        <f t="shared" si="4"/>
        <v>12</v>
      </c>
      <c r="M23" s="36">
        <v>12</v>
      </c>
      <c r="N23" s="36">
        <v>9</v>
      </c>
    </row>
    <row r="24" spans="1:14" ht="15" x14ac:dyDescent="0.25">
      <c r="A24" s="32">
        <v>1019</v>
      </c>
      <c r="B24" s="33" t="s">
        <v>49</v>
      </c>
      <c r="C24" s="34">
        <v>14</v>
      </c>
      <c r="D24" s="34">
        <v>9</v>
      </c>
      <c r="E24" s="34">
        <v>5</v>
      </c>
      <c r="F24" s="34">
        <f t="shared" si="3"/>
        <v>14</v>
      </c>
      <c r="G24" s="36">
        <v>14</v>
      </c>
      <c r="H24" s="34">
        <v>6</v>
      </c>
      <c r="I24" s="34">
        <v>8</v>
      </c>
      <c r="J24" s="34">
        <v>6</v>
      </c>
      <c r="K24" s="36">
        <v>7</v>
      </c>
      <c r="L24" s="35">
        <f t="shared" si="4"/>
        <v>13</v>
      </c>
      <c r="M24" s="36">
        <v>8</v>
      </c>
      <c r="N24" s="36">
        <v>9</v>
      </c>
    </row>
    <row r="25" spans="1:14" ht="15" x14ac:dyDescent="0.25">
      <c r="A25" s="32">
        <v>1020</v>
      </c>
      <c r="B25" s="33" t="s">
        <v>50</v>
      </c>
      <c r="C25" s="34">
        <v>14</v>
      </c>
      <c r="D25" s="34">
        <v>11</v>
      </c>
      <c r="E25" s="34">
        <v>5</v>
      </c>
      <c r="F25" s="34">
        <f t="shared" si="3"/>
        <v>16</v>
      </c>
      <c r="G25" s="36">
        <v>17</v>
      </c>
      <c r="H25" s="34">
        <v>11</v>
      </c>
      <c r="I25" s="34">
        <v>13</v>
      </c>
      <c r="J25" s="34">
        <v>7</v>
      </c>
      <c r="K25" s="36">
        <v>11</v>
      </c>
      <c r="L25" s="35">
        <f t="shared" si="4"/>
        <v>18</v>
      </c>
      <c r="M25" s="36">
        <v>14</v>
      </c>
      <c r="N25" s="36">
        <v>14</v>
      </c>
    </row>
    <row r="26" spans="1:14" ht="15" x14ac:dyDescent="0.25">
      <c r="A26" s="32">
        <v>1021</v>
      </c>
      <c r="B26" s="33" t="s">
        <v>51</v>
      </c>
      <c r="C26" s="34">
        <v>14</v>
      </c>
      <c r="D26" s="34">
        <v>10</v>
      </c>
      <c r="E26" s="34">
        <v>5</v>
      </c>
      <c r="F26" s="34">
        <f t="shared" si="3"/>
        <v>15</v>
      </c>
      <c r="G26" s="36">
        <v>16</v>
      </c>
      <c r="H26" s="34">
        <v>12</v>
      </c>
      <c r="I26" s="34">
        <v>14</v>
      </c>
      <c r="J26" s="34">
        <v>8</v>
      </c>
      <c r="K26" s="36">
        <v>10</v>
      </c>
      <c r="L26" s="35">
        <f t="shared" si="4"/>
        <v>18</v>
      </c>
      <c r="M26" s="36">
        <v>17</v>
      </c>
      <c r="N26" s="36">
        <v>14</v>
      </c>
    </row>
    <row r="27" spans="1:14" ht="15" x14ac:dyDescent="0.25">
      <c r="A27" s="32">
        <v>1022</v>
      </c>
      <c r="B27" s="33" t="s">
        <v>52</v>
      </c>
      <c r="C27" s="34">
        <v>11</v>
      </c>
      <c r="D27" s="34">
        <v>8</v>
      </c>
      <c r="E27" s="34">
        <v>5</v>
      </c>
      <c r="F27" s="34">
        <f t="shared" si="3"/>
        <v>13</v>
      </c>
      <c r="G27" s="36">
        <v>13</v>
      </c>
      <c r="H27" s="34">
        <v>10</v>
      </c>
      <c r="I27" s="34">
        <v>12</v>
      </c>
      <c r="J27" s="34">
        <v>4</v>
      </c>
      <c r="K27" s="36">
        <v>5</v>
      </c>
      <c r="L27" s="35">
        <f t="shared" si="4"/>
        <v>9</v>
      </c>
      <c r="M27" s="36">
        <v>11</v>
      </c>
      <c r="N27" s="36">
        <v>10</v>
      </c>
    </row>
    <row r="28" spans="1:14" ht="15" x14ac:dyDescent="0.25">
      <c r="A28" s="32">
        <v>1023</v>
      </c>
      <c r="B28" s="33" t="s">
        <v>53</v>
      </c>
      <c r="C28" s="34">
        <v>2</v>
      </c>
      <c r="D28" s="34">
        <v>2</v>
      </c>
      <c r="E28" s="34">
        <v>3</v>
      </c>
      <c r="F28" s="34">
        <f t="shared" si="3"/>
        <v>5</v>
      </c>
      <c r="G28" s="36">
        <v>4</v>
      </c>
      <c r="H28" s="34">
        <v>3</v>
      </c>
      <c r="I28" s="34">
        <v>5</v>
      </c>
      <c r="J28" s="34">
        <v>4</v>
      </c>
      <c r="K28" s="36">
        <v>5</v>
      </c>
      <c r="L28" s="35">
        <f t="shared" si="4"/>
        <v>9</v>
      </c>
      <c r="M28" s="36">
        <v>7</v>
      </c>
      <c r="N28" s="36">
        <v>4</v>
      </c>
    </row>
    <row r="29" spans="1:14" ht="15" x14ac:dyDescent="0.25">
      <c r="A29" s="32">
        <v>1024</v>
      </c>
      <c r="B29" s="33" t="s">
        <v>54</v>
      </c>
      <c r="C29" s="34">
        <v>2</v>
      </c>
      <c r="D29" s="34">
        <v>5</v>
      </c>
      <c r="E29" s="34">
        <v>1</v>
      </c>
      <c r="F29" s="34">
        <f t="shared" si="3"/>
        <v>6</v>
      </c>
      <c r="G29" s="36">
        <v>6</v>
      </c>
      <c r="H29" s="34">
        <v>3</v>
      </c>
      <c r="I29" s="34">
        <v>6</v>
      </c>
      <c r="J29" s="34">
        <v>3</v>
      </c>
      <c r="K29" s="36">
        <v>2</v>
      </c>
      <c r="L29" s="35">
        <f t="shared" si="4"/>
        <v>5</v>
      </c>
      <c r="M29" s="36">
        <v>15</v>
      </c>
      <c r="N29" s="36">
        <v>6</v>
      </c>
    </row>
    <row r="30" spans="1:14" ht="15" x14ac:dyDescent="0.25">
      <c r="A30" s="32">
        <v>1025</v>
      </c>
      <c r="B30" s="33" t="s">
        <v>55</v>
      </c>
      <c r="C30" s="34">
        <v>4</v>
      </c>
      <c r="D30" s="34">
        <v>6</v>
      </c>
      <c r="E30" s="34">
        <v>2</v>
      </c>
      <c r="F30" s="34">
        <f t="shared" si="3"/>
        <v>8</v>
      </c>
      <c r="G30" s="36">
        <v>7</v>
      </c>
      <c r="H30" s="34">
        <v>7</v>
      </c>
      <c r="I30" s="34">
        <v>11</v>
      </c>
      <c r="J30" s="34">
        <v>5</v>
      </c>
      <c r="K30" s="36">
        <v>6</v>
      </c>
      <c r="L30" s="35">
        <f t="shared" si="4"/>
        <v>11</v>
      </c>
      <c r="M30" s="36">
        <v>10</v>
      </c>
      <c r="N30" s="36">
        <v>7</v>
      </c>
    </row>
    <row r="31" spans="1:14" ht="15" x14ac:dyDescent="0.25">
      <c r="A31" s="32">
        <v>1026</v>
      </c>
      <c r="B31" s="33" t="s">
        <v>56</v>
      </c>
      <c r="C31" s="34">
        <v>8</v>
      </c>
      <c r="D31" s="34">
        <v>9</v>
      </c>
      <c r="E31" s="34">
        <v>5</v>
      </c>
      <c r="F31" s="34">
        <f t="shared" si="3"/>
        <v>14</v>
      </c>
      <c r="G31" s="36">
        <v>9</v>
      </c>
      <c r="H31" s="34">
        <v>8</v>
      </c>
      <c r="I31" s="34">
        <v>8</v>
      </c>
      <c r="J31" s="34">
        <v>2</v>
      </c>
      <c r="K31" s="36">
        <v>2</v>
      </c>
      <c r="L31" s="35">
        <f t="shared" si="4"/>
        <v>4</v>
      </c>
      <c r="M31" s="36">
        <v>10</v>
      </c>
      <c r="N31" s="36">
        <v>5</v>
      </c>
    </row>
    <row r="32" spans="1:14" ht="15" x14ac:dyDescent="0.25">
      <c r="A32" s="32">
        <v>1027</v>
      </c>
      <c r="B32" s="33" t="s">
        <v>57</v>
      </c>
      <c r="C32" s="34">
        <v>7</v>
      </c>
      <c r="D32" s="34">
        <v>6</v>
      </c>
      <c r="E32" s="34">
        <v>3</v>
      </c>
      <c r="F32" s="34">
        <f t="shared" si="3"/>
        <v>9</v>
      </c>
      <c r="G32" s="36">
        <v>9</v>
      </c>
      <c r="H32" s="34">
        <v>8</v>
      </c>
      <c r="I32" s="34">
        <v>11</v>
      </c>
      <c r="J32" s="34">
        <v>7</v>
      </c>
      <c r="K32" s="36">
        <v>6</v>
      </c>
      <c r="L32" s="35">
        <f t="shared" si="4"/>
        <v>13</v>
      </c>
      <c r="M32" s="36">
        <v>11</v>
      </c>
      <c r="N32" s="36">
        <v>10</v>
      </c>
    </row>
    <row r="33" spans="1:14" ht="15" x14ac:dyDescent="0.25">
      <c r="A33" s="32">
        <v>1028</v>
      </c>
      <c r="B33" s="33" t="s">
        <v>58</v>
      </c>
      <c r="C33" s="34">
        <v>8</v>
      </c>
      <c r="D33" s="34">
        <v>8</v>
      </c>
      <c r="E33" s="34">
        <v>5</v>
      </c>
      <c r="F33" s="34">
        <f t="shared" si="3"/>
        <v>13</v>
      </c>
      <c r="G33" s="36">
        <v>8</v>
      </c>
      <c r="H33" s="34">
        <v>9</v>
      </c>
      <c r="I33" s="34">
        <v>11</v>
      </c>
      <c r="J33" s="34">
        <v>6</v>
      </c>
      <c r="K33" s="36">
        <v>5</v>
      </c>
      <c r="L33" s="35">
        <f t="shared" si="4"/>
        <v>11</v>
      </c>
      <c r="M33" s="36">
        <v>15</v>
      </c>
      <c r="N33" s="36">
        <v>9</v>
      </c>
    </row>
    <row r="34" spans="1:14" ht="15" x14ac:dyDescent="0.25">
      <c r="A34" s="32">
        <v>1029</v>
      </c>
      <c r="B34" s="33" t="s">
        <v>59</v>
      </c>
      <c r="C34" s="34">
        <v>14</v>
      </c>
      <c r="D34" s="34">
        <v>9</v>
      </c>
      <c r="E34" s="34">
        <v>5</v>
      </c>
      <c r="F34" s="34">
        <f t="shared" si="3"/>
        <v>14</v>
      </c>
      <c r="G34" s="36">
        <v>15</v>
      </c>
      <c r="H34" s="34">
        <v>12</v>
      </c>
      <c r="I34" s="34">
        <v>12</v>
      </c>
      <c r="J34" s="34">
        <v>7</v>
      </c>
      <c r="K34" s="36">
        <v>9</v>
      </c>
      <c r="L34" s="35">
        <f t="shared" si="4"/>
        <v>16</v>
      </c>
      <c r="M34" s="36">
        <v>15</v>
      </c>
      <c r="N34" s="36">
        <v>10</v>
      </c>
    </row>
    <row r="35" spans="1:14" ht="15" x14ac:dyDescent="0.25">
      <c r="A35" s="32">
        <v>1030</v>
      </c>
      <c r="B35" s="33" t="s">
        <v>60</v>
      </c>
      <c r="C35" s="34">
        <v>12</v>
      </c>
      <c r="D35" s="34">
        <v>10</v>
      </c>
      <c r="E35" s="34">
        <v>3</v>
      </c>
      <c r="F35" s="34">
        <f t="shared" si="3"/>
        <v>13</v>
      </c>
      <c r="G35" s="36">
        <v>9</v>
      </c>
      <c r="H35" s="34">
        <v>7</v>
      </c>
      <c r="I35" s="34">
        <v>10</v>
      </c>
      <c r="J35" s="34">
        <v>8</v>
      </c>
      <c r="K35" s="36">
        <v>7</v>
      </c>
      <c r="L35" s="35">
        <f t="shared" si="4"/>
        <v>15</v>
      </c>
      <c r="M35" s="36">
        <v>13</v>
      </c>
      <c r="N35" s="36">
        <v>9</v>
      </c>
    </row>
    <row r="36" spans="1:14" ht="15" x14ac:dyDescent="0.25">
      <c r="A36" s="32">
        <v>1031</v>
      </c>
      <c r="B36" s="33" t="s">
        <v>61</v>
      </c>
      <c r="C36" s="34">
        <v>17</v>
      </c>
      <c r="D36" s="34" t="e">
        <v>#VALUE!</v>
      </c>
      <c r="E36" s="34">
        <v>5</v>
      </c>
      <c r="F36" s="34" t="e">
        <f t="shared" si="3"/>
        <v>#VALUE!</v>
      </c>
      <c r="G36" s="36">
        <v>18</v>
      </c>
      <c r="H36" s="34">
        <v>16</v>
      </c>
      <c r="I36" s="34">
        <v>21</v>
      </c>
      <c r="J36" s="34">
        <v>4</v>
      </c>
      <c r="K36" s="36">
        <v>12</v>
      </c>
      <c r="L36" s="35">
        <f t="shared" si="4"/>
        <v>16</v>
      </c>
      <c r="M36" s="36">
        <v>19</v>
      </c>
      <c r="N36" s="36">
        <v>16</v>
      </c>
    </row>
    <row r="37" spans="1:14" ht="15" x14ac:dyDescent="0.25">
      <c r="A37" s="32">
        <v>1032</v>
      </c>
      <c r="B37" s="33" t="s">
        <v>62</v>
      </c>
      <c r="C37" s="34">
        <v>2</v>
      </c>
      <c r="D37" s="34">
        <v>4</v>
      </c>
      <c r="E37" s="34">
        <v>2</v>
      </c>
      <c r="F37" s="34">
        <f t="shared" si="3"/>
        <v>6</v>
      </c>
      <c r="G37" s="36">
        <v>7</v>
      </c>
      <c r="H37" s="34">
        <v>4</v>
      </c>
      <c r="I37" s="34">
        <v>6</v>
      </c>
      <c r="J37" s="34">
        <v>3</v>
      </c>
      <c r="K37" s="36">
        <v>3</v>
      </c>
      <c r="L37" s="35">
        <f t="shared" si="4"/>
        <v>6</v>
      </c>
      <c r="M37" s="36">
        <v>14</v>
      </c>
      <c r="N37" s="36">
        <v>5</v>
      </c>
    </row>
    <row r="38" spans="1:14" ht="15" x14ac:dyDescent="0.25">
      <c r="A38" s="32">
        <v>1033</v>
      </c>
      <c r="B38" s="33" t="s">
        <v>63</v>
      </c>
      <c r="C38" s="34">
        <v>7</v>
      </c>
      <c r="D38" s="34">
        <v>5</v>
      </c>
      <c r="E38" s="34">
        <v>3</v>
      </c>
      <c r="F38" s="34">
        <f t="shared" si="3"/>
        <v>8</v>
      </c>
      <c r="G38" s="36">
        <v>13</v>
      </c>
      <c r="H38" s="34">
        <v>12</v>
      </c>
      <c r="I38" s="34">
        <v>11</v>
      </c>
      <c r="J38" s="34">
        <v>5</v>
      </c>
      <c r="K38" s="36">
        <v>7</v>
      </c>
      <c r="L38" s="35">
        <f t="shared" si="4"/>
        <v>12</v>
      </c>
      <c r="M38" s="36">
        <v>14</v>
      </c>
      <c r="N38" s="36">
        <v>10</v>
      </c>
    </row>
    <row r="39" spans="1:14" ht="15" x14ac:dyDescent="0.25">
      <c r="A39" s="32">
        <v>1034</v>
      </c>
      <c r="B39" s="33" t="s">
        <v>64</v>
      </c>
      <c r="C39" s="34">
        <v>18</v>
      </c>
      <c r="D39" s="34">
        <v>13</v>
      </c>
      <c r="E39" s="34">
        <v>5</v>
      </c>
      <c r="F39" s="34">
        <f t="shared" si="3"/>
        <v>18</v>
      </c>
      <c r="G39" s="36">
        <v>15</v>
      </c>
      <c r="H39" s="34">
        <v>16</v>
      </c>
      <c r="I39" s="34">
        <v>19</v>
      </c>
      <c r="J39" s="34">
        <v>9</v>
      </c>
      <c r="K39" s="36">
        <v>11</v>
      </c>
      <c r="L39" s="35">
        <f t="shared" si="4"/>
        <v>20</v>
      </c>
      <c r="M39" s="36">
        <v>19</v>
      </c>
      <c r="N39" s="36">
        <v>15</v>
      </c>
    </row>
    <row r="40" spans="1:14" ht="15" x14ac:dyDescent="0.25">
      <c r="A40" s="32">
        <v>1035</v>
      </c>
      <c r="B40" s="33" t="s">
        <v>65</v>
      </c>
      <c r="C40" s="34">
        <v>13</v>
      </c>
      <c r="D40" s="34">
        <v>12</v>
      </c>
      <c r="E40" s="34">
        <v>5</v>
      </c>
      <c r="F40" s="34">
        <f t="shared" si="3"/>
        <v>17</v>
      </c>
      <c r="G40" s="36">
        <v>17</v>
      </c>
      <c r="H40" s="34">
        <v>10</v>
      </c>
      <c r="I40" s="34">
        <v>13</v>
      </c>
      <c r="J40" s="34">
        <v>7</v>
      </c>
      <c r="K40" s="36">
        <v>9</v>
      </c>
      <c r="L40" s="35">
        <f t="shared" si="4"/>
        <v>16</v>
      </c>
      <c r="M40" s="36">
        <v>17</v>
      </c>
      <c r="N40" s="36">
        <v>14</v>
      </c>
    </row>
    <row r="41" spans="1:14" ht="15" x14ac:dyDescent="0.25">
      <c r="A41" s="32">
        <v>1036</v>
      </c>
      <c r="B41" s="33" t="s">
        <v>66</v>
      </c>
      <c r="C41" s="34">
        <v>8</v>
      </c>
      <c r="D41" s="34">
        <v>8</v>
      </c>
      <c r="E41" s="34">
        <v>4</v>
      </c>
      <c r="F41" s="34">
        <f t="shared" si="3"/>
        <v>12</v>
      </c>
      <c r="G41" s="36">
        <v>5</v>
      </c>
      <c r="H41" s="34">
        <v>7</v>
      </c>
      <c r="I41" s="34">
        <v>7</v>
      </c>
      <c r="J41" s="34">
        <v>5</v>
      </c>
      <c r="K41" s="36">
        <v>7</v>
      </c>
      <c r="L41" s="35">
        <f t="shared" si="4"/>
        <v>12</v>
      </c>
      <c r="M41" s="36">
        <v>10</v>
      </c>
      <c r="N41" s="36">
        <v>7</v>
      </c>
    </row>
    <row r="42" spans="1:14" ht="15" x14ac:dyDescent="0.25">
      <c r="A42" s="32">
        <v>1037</v>
      </c>
      <c r="B42" s="33" t="s">
        <v>67</v>
      </c>
      <c r="C42" s="34">
        <v>0</v>
      </c>
      <c r="D42" s="34">
        <v>1</v>
      </c>
      <c r="E42" s="34">
        <v>1</v>
      </c>
      <c r="F42" s="34">
        <f t="shared" si="3"/>
        <v>2</v>
      </c>
      <c r="G42" s="36">
        <v>1</v>
      </c>
      <c r="H42" s="34">
        <v>1</v>
      </c>
      <c r="I42" s="34">
        <v>0</v>
      </c>
      <c r="J42" s="34">
        <v>0</v>
      </c>
      <c r="K42" s="36">
        <v>0</v>
      </c>
      <c r="L42" s="35">
        <f t="shared" si="4"/>
        <v>0</v>
      </c>
      <c r="M42" s="36">
        <v>0</v>
      </c>
      <c r="N42" s="36">
        <v>0</v>
      </c>
    </row>
    <row r="43" spans="1:14" ht="15" x14ac:dyDescent="0.25">
      <c r="A43" s="32">
        <v>1038</v>
      </c>
      <c r="B43" s="33" t="s">
        <v>68</v>
      </c>
      <c r="C43" s="34">
        <v>14</v>
      </c>
      <c r="D43" s="34">
        <v>7</v>
      </c>
      <c r="E43" s="34">
        <v>5</v>
      </c>
      <c r="F43" s="34">
        <f t="shared" si="3"/>
        <v>12</v>
      </c>
      <c r="G43" s="36">
        <v>14</v>
      </c>
      <c r="H43" s="34">
        <v>10</v>
      </c>
      <c r="I43" s="34">
        <v>8</v>
      </c>
      <c r="J43" s="34">
        <v>5</v>
      </c>
      <c r="K43" s="36">
        <v>7</v>
      </c>
      <c r="L43" s="35">
        <f t="shared" si="4"/>
        <v>12</v>
      </c>
      <c r="M43" s="36">
        <v>9</v>
      </c>
      <c r="N43" s="36">
        <v>8</v>
      </c>
    </row>
    <row r="44" spans="1:14" ht="15" x14ac:dyDescent="0.25">
      <c r="A44" s="32">
        <v>1039</v>
      </c>
      <c r="B44" s="33" t="s">
        <v>69</v>
      </c>
      <c r="C44" s="34">
        <v>9</v>
      </c>
      <c r="D44" s="34">
        <v>7</v>
      </c>
      <c r="E44" s="34">
        <v>5</v>
      </c>
      <c r="F44" s="34">
        <f t="shared" si="3"/>
        <v>12</v>
      </c>
      <c r="G44" s="36">
        <v>13</v>
      </c>
      <c r="H44" s="34">
        <v>7</v>
      </c>
      <c r="I44" s="34">
        <v>7</v>
      </c>
      <c r="J44" s="34">
        <v>6</v>
      </c>
      <c r="K44" s="36">
        <v>6</v>
      </c>
      <c r="L44" s="35">
        <f t="shared" si="4"/>
        <v>12</v>
      </c>
      <c r="M44" s="36">
        <v>10</v>
      </c>
      <c r="N44" s="36">
        <v>8</v>
      </c>
    </row>
    <row r="45" spans="1:14" ht="15" x14ac:dyDescent="0.25">
      <c r="A45" s="32">
        <v>1040</v>
      </c>
      <c r="B45" s="33" t="s">
        <v>70</v>
      </c>
      <c r="C45" s="34">
        <v>7</v>
      </c>
      <c r="D45" s="34">
        <v>4</v>
      </c>
      <c r="E45" s="34">
        <v>3</v>
      </c>
      <c r="F45" s="34">
        <f t="shared" si="3"/>
        <v>7</v>
      </c>
      <c r="G45" s="36">
        <v>6</v>
      </c>
      <c r="H45" s="34">
        <v>6</v>
      </c>
      <c r="I45" s="34">
        <v>6</v>
      </c>
      <c r="J45" s="34">
        <v>3</v>
      </c>
      <c r="K45" s="36">
        <v>3</v>
      </c>
      <c r="L45" s="35">
        <f t="shared" si="4"/>
        <v>6</v>
      </c>
      <c r="M45" s="36">
        <v>9</v>
      </c>
      <c r="N45" s="36">
        <v>5</v>
      </c>
    </row>
    <row r="46" spans="1:14" ht="15" x14ac:dyDescent="0.25">
      <c r="A46" s="32">
        <v>1041</v>
      </c>
      <c r="B46" s="33" t="s">
        <v>71</v>
      </c>
      <c r="C46" s="34">
        <v>5</v>
      </c>
      <c r="D46" s="34">
        <v>5</v>
      </c>
      <c r="E46" s="34">
        <v>3</v>
      </c>
      <c r="F46" s="34">
        <f t="shared" si="3"/>
        <v>8</v>
      </c>
      <c r="G46" s="36">
        <v>6</v>
      </c>
      <c r="H46" s="34">
        <v>3</v>
      </c>
      <c r="I46" s="34">
        <v>6</v>
      </c>
      <c r="J46" s="34">
        <v>2</v>
      </c>
      <c r="K46" s="36">
        <v>4</v>
      </c>
      <c r="L46" s="35">
        <f t="shared" si="4"/>
        <v>6</v>
      </c>
      <c r="M46" s="36">
        <v>8</v>
      </c>
      <c r="N46" s="36">
        <v>5</v>
      </c>
    </row>
    <row r="47" spans="1:14" ht="15" x14ac:dyDescent="0.25">
      <c r="A47" s="32">
        <v>1042</v>
      </c>
      <c r="B47" s="33" t="s">
        <v>72</v>
      </c>
      <c r="C47" s="34">
        <v>17</v>
      </c>
      <c r="D47" s="34">
        <v>10</v>
      </c>
      <c r="E47" s="34">
        <v>5</v>
      </c>
      <c r="F47" s="34">
        <f t="shared" si="3"/>
        <v>15</v>
      </c>
      <c r="G47" s="36">
        <v>17</v>
      </c>
      <c r="H47" s="34">
        <v>11</v>
      </c>
      <c r="I47" s="34">
        <v>9</v>
      </c>
      <c r="J47" s="34">
        <v>7</v>
      </c>
      <c r="K47" s="36">
        <v>8</v>
      </c>
      <c r="L47" s="35">
        <f t="shared" si="4"/>
        <v>15</v>
      </c>
      <c r="M47" s="36">
        <v>8</v>
      </c>
      <c r="N47" s="36">
        <v>10</v>
      </c>
    </row>
    <row r="48" spans="1:14" ht="15" x14ac:dyDescent="0.25">
      <c r="A48" s="32">
        <v>1043</v>
      </c>
      <c r="B48" s="33" t="s">
        <v>73</v>
      </c>
      <c r="C48" s="34">
        <v>6</v>
      </c>
      <c r="D48" s="34">
        <v>7</v>
      </c>
      <c r="E48" s="34">
        <v>2</v>
      </c>
      <c r="F48" s="34">
        <f t="shared" si="3"/>
        <v>9</v>
      </c>
      <c r="G48" s="36">
        <v>5</v>
      </c>
      <c r="H48" s="34">
        <v>7</v>
      </c>
      <c r="I48" s="34">
        <v>11</v>
      </c>
      <c r="J48" s="34">
        <v>6</v>
      </c>
      <c r="K48" s="36">
        <v>7</v>
      </c>
      <c r="L48" s="35">
        <f t="shared" si="4"/>
        <v>13</v>
      </c>
      <c r="M48" s="36">
        <v>16</v>
      </c>
      <c r="N48" s="36">
        <v>6</v>
      </c>
    </row>
    <row r="49" spans="1:14" ht="15" x14ac:dyDescent="0.25">
      <c r="A49" s="32">
        <v>1044</v>
      </c>
      <c r="B49" s="33" t="s">
        <v>74</v>
      </c>
      <c r="C49" s="34">
        <v>14</v>
      </c>
      <c r="D49" s="34">
        <v>10</v>
      </c>
      <c r="E49" s="34">
        <v>2</v>
      </c>
      <c r="F49" s="34">
        <f t="shared" si="3"/>
        <v>12</v>
      </c>
      <c r="G49" s="36">
        <v>11</v>
      </c>
      <c r="H49" s="34">
        <v>10</v>
      </c>
      <c r="I49" s="34">
        <v>10</v>
      </c>
      <c r="J49" s="34">
        <v>6</v>
      </c>
      <c r="K49" s="36">
        <v>7</v>
      </c>
      <c r="L49" s="35">
        <f t="shared" si="4"/>
        <v>13</v>
      </c>
      <c r="M49" s="36">
        <v>11</v>
      </c>
      <c r="N49" s="36">
        <v>7</v>
      </c>
    </row>
    <row r="50" spans="1:14" ht="15" x14ac:dyDescent="0.25">
      <c r="A50" s="32">
        <v>1045</v>
      </c>
      <c r="B50" s="33" t="s">
        <v>75</v>
      </c>
      <c r="C50" s="34">
        <v>17</v>
      </c>
      <c r="D50" s="34" t="e">
        <v>#VALUE!</v>
      </c>
      <c r="E50" s="34">
        <v>5</v>
      </c>
      <c r="F50" s="34" t="e">
        <f t="shared" si="3"/>
        <v>#VALUE!</v>
      </c>
      <c r="G50" s="36">
        <v>17</v>
      </c>
      <c r="H50" s="34">
        <v>14</v>
      </c>
      <c r="I50" s="34">
        <v>18</v>
      </c>
      <c r="J50" s="34">
        <v>10</v>
      </c>
      <c r="K50" s="36">
        <v>12</v>
      </c>
      <c r="L50" s="35">
        <f t="shared" si="4"/>
        <v>22</v>
      </c>
      <c r="M50" s="36">
        <v>19</v>
      </c>
      <c r="N50" s="36">
        <v>16</v>
      </c>
    </row>
    <row r="51" spans="1:14" ht="15" x14ac:dyDescent="0.25">
      <c r="A51" s="32">
        <v>1046</v>
      </c>
      <c r="B51" s="33" t="s">
        <v>76</v>
      </c>
      <c r="C51" s="34">
        <v>12</v>
      </c>
      <c r="D51" s="34">
        <v>7</v>
      </c>
      <c r="E51" s="34">
        <v>4</v>
      </c>
      <c r="F51" s="34">
        <f t="shared" si="3"/>
        <v>11</v>
      </c>
      <c r="G51" s="36">
        <v>9</v>
      </c>
      <c r="H51" s="34">
        <v>11</v>
      </c>
      <c r="I51" s="34">
        <v>13</v>
      </c>
      <c r="J51" s="34">
        <v>5</v>
      </c>
      <c r="K51" s="36">
        <v>8</v>
      </c>
      <c r="L51" s="35">
        <f t="shared" si="4"/>
        <v>13</v>
      </c>
      <c r="M51" s="36">
        <v>16</v>
      </c>
      <c r="N51" s="36">
        <v>11</v>
      </c>
    </row>
    <row r="52" spans="1:14" ht="15" x14ac:dyDescent="0.25">
      <c r="A52" s="32">
        <v>1047</v>
      </c>
      <c r="B52" s="33" t="s">
        <v>77</v>
      </c>
      <c r="C52" s="34">
        <v>7</v>
      </c>
      <c r="D52" s="34">
        <v>6</v>
      </c>
      <c r="E52" s="34">
        <v>2</v>
      </c>
      <c r="F52" s="34">
        <f t="shared" si="3"/>
        <v>8</v>
      </c>
      <c r="G52" s="36">
        <v>11</v>
      </c>
      <c r="H52" s="34">
        <v>6</v>
      </c>
      <c r="I52" s="34">
        <v>10</v>
      </c>
      <c r="J52" s="34">
        <v>4</v>
      </c>
      <c r="K52" s="36">
        <v>4</v>
      </c>
      <c r="L52" s="35">
        <f t="shared" si="4"/>
        <v>8</v>
      </c>
      <c r="M52" s="36">
        <v>10</v>
      </c>
      <c r="N52" s="36">
        <v>6</v>
      </c>
    </row>
    <row r="53" spans="1:14" ht="15" x14ac:dyDescent="0.25">
      <c r="A53" s="32">
        <v>1048</v>
      </c>
      <c r="B53" s="33" t="s">
        <v>78</v>
      </c>
      <c r="C53" s="34">
        <v>5</v>
      </c>
      <c r="D53" s="34">
        <v>0</v>
      </c>
      <c r="E53" s="34">
        <v>0</v>
      </c>
      <c r="F53" s="34">
        <f t="shared" si="3"/>
        <v>0</v>
      </c>
      <c r="G53" s="36">
        <v>5</v>
      </c>
      <c r="H53" s="34">
        <v>3</v>
      </c>
      <c r="I53" s="34">
        <v>4</v>
      </c>
      <c r="J53" s="34">
        <v>3</v>
      </c>
      <c r="K53" s="36">
        <v>2</v>
      </c>
      <c r="L53" s="35">
        <f t="shared" si="4"/>
        <v>5</v>
      </c>
      <c r="M53" s="36">
        <v>10</v>
      </c>
      <c r="N53" s="36">
        <v>5</v>
      </c>
    </row>
    <row r="54" spans="1:14" ht="15" x14ac:dyDescent="0.25">
      <c r="A54" s="32">
        <v>1049</v>
      </c>
      <c r="B54" s="33" t="s">
        <v>79</v>
      </c>
      <c r="C54" s="34">
        <v>1</v>
      </c>
      <c r="D54" s="34">
        <v>5</v>
      </c>
      <c r="E54" s="34">
        <v>2</v>
      </c>
      <c r="F54" s="34">
        <f t="shared" si="3"/>
        <v>7</v>
      </c>
      <c r="G54" s="36">
        <v>5</v>
      </c>
      <c r="H54" s="34">
        <v>4</v>
      </c>
      <c r="I54" s="34">
        <v>4</v>
      </c>
      <c r="J54" s="34">
        <v>2</v>
      </c>
      <c r="K54" s="36">
        <v>4</v>
      </c>
      <c r="L54" s="35">
        <f t="shared" si="4"/>
        <v>6</v>
      </c>
      <c r="M54" s="36">
        <v>8</v>
      </c>
      <c r="N54" s="36">
        <v>5</v>
      </c>
    </row>
    <row r="55" spans="1:14" ht="15" x14ac:dyDescent="0.25">
      <c r="A55" s="32">
        <v>1050</v>
      </c>
      <c r="B55" s="33" t="s">
        <v>80</v>
      </c>
      <c r="C55" s="34">
        <v>1</v>
      </c>
      <c r="D55" s="34">
        <v>1</v>
      </c>
      <c r="E55" s="34">
        <v>0</v>
      </c>
      <c r="F55" s="34">
        <f t="shared" si="3"/>
        <v>1</v>
      </c>
      <c r="G55" s="36">
        <v>4</v>
      </c>
      <c r="H55" s="34">
        <v>0</v>
      </c>
      <c r="I55" s="34">
        <v>2</v>
      </c>
      <c r="J55" s="34">
        <v>0</v>
      </c>
      <c r="K55" s="36">
        <v>1</v>
      </c>
      <c r="L55" s="35">
        <f t="shared" si="4"/>
        <v>1</v>
      </c>
      <c r="M55" s="36">
        <v>0</v>
      </c>
      <c r="N55" s="36">
        <v>2</v>
      </c>
    </row>
    <row r="56" spans="1:14" ht="15" x14ac:dyDescent="0.25">
      <c r="A56" s="32">
        <v>1051</v>
      </c>
      <c r="B56" s="33" t="s">
        <v>81</v>
      </c>
      <c r="C56" s="34">
        <v>4</v>
      </c>
      <c r="D56" s="34">
        <v>4</v>
      </c>
      <c r="E56" s="34">
        <v>1</v>
      </c>
      <c r="F56" s="34">
        <f t="shared" si="3"/>
        <v>5</v>
      </c>
      <c r="G56" s="36">
        <v>5</v>
      </c>
      <c r="H56" s="34">
        <v>7</v>
      </c>
      <c r="I56" s="34">
        <v>10</v>
      </c>
      <c r="J56" s="34">
        <v>3</v>
      </c>
      <c r="K56" s="36">
        <v>6</v>
      </c>
      <c r="L56" s="35">
        <f t="shared" si="4"/>
        <v>9</v>
      </c>
      <c r="M56" s="36">
        <v>12</v>
      </c>
      <c r="N56" s="36">
        <v>6</v>
      </c>
    </row>
    <row r="57" spans="1:14" ht="15" x14ac:dyDescent="0.25">
      <c r="A57" s="32">
        <v>1052</v>
      </c>
      <c r="B57" s="33" t="s">
        <v>82</v>
      </c>
      <c r="C57" s="34">
        <v>8</v>
      </c>
      <c r="D57" s="34">
        <v>5</v>
      </c>
      <c r="E57" s="34">
        <v>4</v>
      </c>
      <c r="F57" s="34">
        <f t="shared" si="3"/>
        <v>9</v>
      </c>
      <c r="G57" s="36">
        <v>7</v>
      </c>
      <c r="H57" s="34">
        <v>6</v>
      </c>
      <c r="I57" s="34">
        <v>2</v>
      </c>
      <c r="J57" s="34">
        <v>2</v>
      </c>
      <c r="K57" s="36">
        <v>2</v>
      </c>
      <c r="L57" s="35">
        <f t="shared" si="4"/>
        <v>4</v>
      </c>
      <c r="M57" s="36">
        <v>3</v>
      </c>
      <c r="N57" s="36">
        <v>6</v>
      </c>
    </row>
    <row r="58" spans="1:14" ht="15" x14ac:dyDescent="0.25">
      <c r="A58" s="32">
        <v>1053</v>
      </c>
      <c r="B58" s="33" t="s">
        <v>83</v>
      </c>
      <c r="C58" s="34">
        <v>10</v>
      </c>
      <c r="D58" s="34">
        <v>9</v>
      </c>
      <c r="E58" s="34">
        <v>4</v>
      </c>
      <c r="F58" s="34">
        <f t="shared" si="3"/>
        <v>13</v>
      </c>
      <c r="G58" s="36">
        <v>9</v>
      </c>
      <c r="H58" s="34">
        <v>9</v>
      </c>
      <c r="I58" s="34">
        <v>7</v>
      </c>
      <c r="J58" s="34">
        <v>2</v>
      </c>
      <c r="K58" s="36">
        <v>3</v>
      </c>
      <c r="L58" s="35">
        <f t="shared" si="4"/>
        <v>5</v>
      </c>
      <c r="M58" s="36">
        <v>9</v>
      </c>
      <c r="N58" s="36">
        <v>7</v>
      </c>
    </row>
    <row r="59" spans="1:14" ht="15" x14ac:dyDescent="0.25">
      <c r="A59" s="32">
        <v>1054</v>
      </c>
      <c r="B59" s="33" t="s">
        <v>84</v>
      </c>
      <c r="C59" s="34">
        <v>4</v>
      </c>
      <c r="D59" s="34">
        <v>3</v>
      </c>
      <c r="E59" s="34">
        <v>1</v>
      </c>
      <c r="F59" s="34">
        <f t="shared" si="3"/>
        <v>4</v>
      </c>
      <c r="G59" s="36">
        <v>5</v>
      </c>
      <c r="H59" s="34">
        <v>3</v>
      </c>
      <c r="I59" s="34">
        <v>3</v>
      </c>
      <c r="J59" s="34">
        <v>0</v>
      </c>
      <c r="K59" s="36">
        <v>1</v>
      </c>
      <c r="L59" s="35">
        <f t="shared" si="4"/>
        <v>1</v>
      </c>
      <c r="M59" s="36">
        <v>4</v>
      </c>
      <c r="N59" s="36">
        <v>2</v>
      </c>
    </row>
    <row r="60" spans="1:14" ht="15" x14ac:dyDescent="0.25">
      <c r="A60" s="32">
        <v>1055</v>
      </c>
      <c r="B60" s="33" t="s">
        <v>85</v>
      </c>
      <c r="C60" s="34">
        <v>3</v>
      </c>
      <c r="D60" s="34">
        <v>4</v>
      </c>
      <c r="E60" s="34">
        <v>2</v>
      </c>
      <c r="F60" s="34">
        <f t="shared" si="3"/>
        <v>6</v>
      </c>
      <c r="G60" s="36">
        <v>2</v>
      </c>
      <c r="H60" s="34">
        <v>3</v>
      </c>
      <c r="I60" s="34">
        <v>6</v>
      </c>
      <c r="J60" s="34">
        <v>3</v>
      </c>
      <c r="K60" s="36">
        <v>3</v>
      </c>
      <c r="L60" s="35">
        <f t="shared" si="4"/>
        <v>6</v>
      </c>
      <c r="M60" s="36">
        <v>4</v>
      </c>
      <c r="N60" s="36">
        <v>3</v>
      </c>
    </row>
    <row r="61" spans="1:14" ht="15" x14ac:dyDescent="0.25">
      <c r="A61" s="32">
        <v>1056</v>
      </c>
      <c r="B61" s="33" t="s">
        <v>86</v>
      </c>
      <c r="C61" s="34">
        <v>11</v>
      </c>
      <c r="D61" s="34">
        <v>9</v>
      </c>
      <c r="E61" s="34">
        <v>5</v>
      </c>
      <c r="F61" s="34">
        <f t="shared" si="3"/>
        <v>14</v>
      </c>
      <c r="G61" s="36">
        <v>12</v>
      </c>
      <c r="H61" s="34">
        <v>8</v>
      </c>
      <c r="I61" s="34">
        <v>6</v>
      </c>
      <c r="J61" s="34">
        <v>5</v>
      </c>
      <c r="K61" s="36">
        <v>6</v>
      </c>
      <c r="L61" s="35">
        <f t="shared" si="4"/>
        <v>11</v>
      </c>
      <c r="M61" s="36">
        <v>8</v>
      </c>
      <c r="N61" s="36">
        <v>7</v>
      </c>
    </row>
    <row r="62" spans="1:14" ht="15" x14ac:dyDescent="0.25">
      <c r="A62" s="32">
        <v>1057</v>
      </c>
      <c r="B62" s="33" t="s">
        <v>87</v>
      </c>
      <c r="C62" s="34">
        <v>15</v>
      </c>
      <c r="D62" s="34">
        <v>8</v>
      </c>
      <c r="E62" s="34">
        <v>5</v>
      </c>
      <c r="F62" s="34">
        <f t="shared" si="3"/>
        <v>13</v>
      </c>
      <c r="G62" s="36">
        <v>15</v>
      </c>
      <c r="H62" s="34">
        <v>10</v>
      </c>
      <c r="I62" s="34">
        <v>9</v>
      </c>
      <c r="J62" s="34">
        <v>4</v>
      </c>
      <c r="K62" s="36">
        <v>4</v>
      </c>
      <c r="L62" s="35">
        <f t="shared" si="4"/>
        <v>8</v>
      </c>
      <c r="M62" s="36">
        <v>11</v>
      </c>
      <c r="N62" s="36">
        <v>5</v>
      </c>
    </row>
    <row r="63" spans="1:14" ht="15" x14ac:dyDescent="0.25">
      <c r="A63" s="32">
        <v>1058</v>
      </c>
      <c r="B63" s="33" t="s">
        <v>88</v>
      </c>
      <c r="C63" s="34">
        <v>4</v>
      </c>
      <c r="D63" s="34">
        <v>2</v>
      </c>
      <c r="E63" s="34">
        <v>2</v>
      </c>
      <c r="F63" s="34">
        <f t="shared" si="3"/>
        <v>4</v>
      </c>
      <c r="G63" s="36">
        <v>6</v>
      </c>
      <c r="H63" s="34">
        <v>5</v>
      </c>
      <c r="I63" s="34">
        <v>6</v>
      </c>
      <c r="J63" s="34">
        <v>4</v>
      </c>
      <c r="K63" s="36">
        <v>6</v>
      </c>
      <c r="L63" s="35">
        <f t="shared" si="4"/>
        <v>10</v>
      </c>
      <c r="M63" s="36">
        <v>8</v>
      </c>
      <c r="N63" s="36">
        <v>7</v>
      </c>
    </row>
    <row r="64" spans="1:14" ht="15" x14ac:dyDescent="0.25">
      <c r="A64" s="32">
        <v>1059</v>
      </c>
      <c r="B64" s="33" t="s">
        <v>89</v>
      </c>
      <c r="C64" s="34">
        <v>10</v>
      </c>
      <c r="D64" s="34">
        <v>7</v>
      </c>
      <c r="E64" s="34">
        <v>3</v>
      </c>
      <c r="F64" s="34">
        <f t="shared" si="3"/>
        <v>10</v>
      </c>
      <c r="G64" s="36">
        <v>9</v>
      </c>
      <c r="H64" s="34">
        <v>5</v>
      </c>
      <c r="I64" s="34">
        <v>9</v>
      </c>
      <c r="J64" s="34">
        <v>5</v>
      </c>
      <c r="K64" s="36">
        <v>6</v>
      </c>
      <c r="L64" s="35">
        <f t="shared" si="4"/>
        <v>11</v>
      </c>
      <c r="M64" s="36">
        <v>9</v>
      </c>
      <c r="N64" s="36">
        <v>7</v>
      </c>
    </row>
    <row r="65" spans="1:14" ht="15" x14ac:dyDescent="0.25">
      <c r="A65" s="32">
        <v>1060</v>
      </c>
      <c r="B65" s="33" t="s">
        <v>90</v>
      </c>
      <c r="C65" s="34">
        <v>1</v>
      </c>
      <c r="D65" s="34">
        <v>2</v>
      </c>
      <c r="E65" s="34">
        <v>3</v>
      </c>
      <c r="F65" s="34">
        <f t="shared" si="3"/>
        <v>5</v>
      </c>
      <c r="G65" s="36">
        <v>4</v>
      </c>
      <c r="H65" s="34">
        <v>2</v>
      </c>
      <c r="I65" s="34">
        <v>4</v>
      </c>
      <c r="J65" s="34">
        <v>2</v>
      </c>
      <c r="K65" s="36">
        <v>0</v>
      </c>
      <c r="L65" s="35">
        <f t="shared" si="4"/>
        <v>2</v>
      </c>
      <c r="M65" s="36">
        <v>3</v>
      </c>
      <c r="N65" s="36">
        <v>3</v>
      </c>
    </row>
    <row r="66" spans="1:14" ht="15" x14ac:dyDescent="0.25">
      <c r="A66" s="32">
        <v>1061</v>
      </c>
      <c r="B66" s="33" t="s">
        <v>91</v>
      </c>
      <c r="C66" s="34">
        <v>17</v>
      </c>
      <c r="D66" s="34">
        <v>11</v>
      </c>
      <c r="E66" s="34">
        <v>5</v>
      </c>
      <c r="F66" s="34">
        <f t="shared" si="3"/>
        <v>16</v>
      </c>
      <c r="G66" s="36">
        <v>18</v>
      </c>
      <c r="H66" s="34">
        <v>14</v>
      </c>
      <c r="I66" s="34">
        <v>18</v>
      </c>
      <c r="J66" s="34">
        <v>9</v>
      </c>
      <c r="K66" s="36">
        <v>10</v>
      </c>
      <c r="L66" s="35">
        <f t="shared" si="4"/>
        <v>19</v>
      </c>
      <c r="M66" s="36">
        <v>18</v>
      </c>
      <c r="N66" s="36">
        <v>14</v>
      </c>
    </row>
    <row r="67" spans="1:14" ht="15" x14ac:dyDescent="0.25">
      <c r="A67" s="32">
        <v>1062</v>
      </c>
      <c r="B67" s="33" t="s">
        <v>92</v>
      </c>
      <c r="C67" s="34">
        <v>13</v>
      </c>
      <c r="D67" s="34">
        <v>10</v>
      </c>
      <c r="E67" s="34">
        <v>3</v>
      </c>
      <c r="F67" s="34">
        <f t="shared" si="3"/>
        <v>13</v>
      </c>
      <c r="G67" s="36">
        <v>15</v>
      </c>
      <c r="H67" s="34">
        <v>15</v>
      </c>
      <c r="I67" s="34">
        <v>18</v>
      </c>
      <c r="J67" s="34">
        <v>10</v>
      </c>
      <c r="K67" s="36">
        <v>9</v>
      </c>
      <c r="L67" s="35">
        <f t="shared" si="4"/>
        <v>19</v>
      </c>
      <c r="M67" s="36">
        <v>19</v>
      </c>
      <c r="N67" s="36">
        <v>12</v>
      </c>
    </row>
    <row r="68" spans="1:14" ht="15" x14ac:dyDescent="0.25">
      <c r="A68" s="32">
        <v>1063</v>
      </c>
      <c r="B68" s="33" t="s">
        <v>93</v>
      </c>
      <c r="C68" s="34">
        <v>3</v>
      </c>
      <c r="D68" s="34">
        <v>1</v>
      </c>
      <c r="E68" s="34">
        <v>1</v>
      </c>
      <c r="F68" s="34">
        <f t="shared" si="3"/>
        <v>2</v>
      </c>
      <c r="G68" s="36">
        <v>0</v>
      </c>
      <c r="H68" s="34">
        <v>5</v>
      </c>
      <c r="I68" s="34">
        <v>4</v>
      </c>
      <c r="J68" s="34">
        <v>2</v>
      </c>
      <c r="K68" s="36">
        <v>4</v>
      </c>
      <c r="L68" s="35">
        <f t="shared" si="4"/>
        <v>6</v>
      </c>
      <c r="M68" s="36">
        <v>5</v>
      </c>
      <c r="N68" s="36">
        <v>0</v>
      </c>
    </row>
    <row r="69" spans="1:14" ht="15" x14ac:dyDescent="0.25">
      <c r="A69" s="32">
        <v>1064</v>
      </c>
      <c r="B69" s="33" t="s">
        <v>94</v>
      </c>
      <c r="C69" s="34">
        <v>12</v>
      </c>
      <c r="D69" s="34">
        <v>11</v>
      </c>
      <c r="E69" s="34">
        <v>3</v>
      </c>
      <c r="F69" s="34">
        <f t="shared" si="3"/>
        <v>14</v>
      </c>
      <c r="G69" s="36">
        <v>15</v>
      </c>
      <c r="H69" s="34">
        <v>14</v>
      </c>
      <c r="I69" s="34">
        <v>19</v>
      </c>
      <c r="J69" s="34">
        <v>7</v>
      </c>
      <c r="K69" s="36">
        <v>9</v>
      </c>
      <c r="L69" s="35">
        <f t="shared" si="4"/>
        <v>16</v>
      </c>
      <c r="M69" s="36">
        <v>17</v>
      </c>
      <c r="N69" s="36">
        <v>12</v>
      </c>
    </row>
    <row r="70" spans="1:14" ht="15" x14ac:dyDescent="0.25">
      <c r="A70" s="32">
        <v>1065</v>
      </c>
      <c r="B70" s="33" t="s">
        <v>95</v>
      </c>
      <c r="C70" s="34">
        <v>1</v>
      </c>
      <c r="D70" s="34">
        <v>0</v>
      </c>
      <c r="E70" s="34">
        <v>2</v>
      </c>
      <c r="F70" s="34">
        <f t="shared" si="3"/>
        <v>2</v>
      </c>
      <c r="G70" s="36">
        <v>2</v>
      </c>
      <c r="H70" s="34">
        <v>1</v>
      </c>
      <c r="I70" s="34">
        <v>2</v>
      </c>
      <c r="J70" s="34">
        <v>2</v>
      </c>
      <c r="K70" s="36">
        <v>1</v>
      </c>
      <c r="L70" s="35">
        <f t="shared" si="4"/>
        <v>3</v>
      </c>
      <c r="M70" s="36">
        <v>1</v>
      </c>
      <c r="N70" s="36">
        <v>1</v>
      </c>
    </row>
    <row r="71" spans="1:14" ht="15" x14ac:dyDescent="0.25">
      <c r="A71" s="32">
        <v>1066</v>
      </c>
      <c r="B71" s="33" t="s">
        <v>96</v>
      </c>
      <c r="C71" s="34">
        <v>0</v>
      </c>
      <c r="D71" s="34">
        <v>7</v>
      </c>
      <c r="E71" s="34">
        <v>3</v>
      </c>
      <c r="F71" s="34">
        <f t="shared" si="3"/>
        <v>10</v>
      </c>
      <c r="G71" s="36">
        <v>5</v>
      </c>
      <c r="H71" s="34">
        <v>6</v>
      </c>
      <c r="I71" s="34">
        <v>7</v>
      </c>
      <c r="J71" s="34">
        <v>4</v>
      </c>
      <c r="K71" s="36">
        <v>8</v>
      </c>
      <c r="L71" s="35">
        <f t="shared" si="4"/>
        <v>12</v>
      </c>
      <c r="M71" s="36">
        <v>13</v>
      </c>
      <c r="N71" s="36">
        <v>5</v>
      </c>
    </row>
    <row r="72" spans="1:14" ht="15" x14ac:dyDescent="0.25">
      <c r="A72" s="32">
        <v>1067</v>
      </c>
      <c r="B72" s="33" t="s">
        <v>97</v>
      </c>
      <c r="C72" s="34">
        <v>0</v>
      </c>
      <c r="D72" s="34">
        <v>4</v>
      </c>
      <c r="E72" s="34">
        <v>1</v>
      </c>
      <c r="F72" s="34">
        <f t="shared" si="3"/>
        <v>5</v>
      </c>
      <c r="G72" s="36">
        <v>4</v>
      </c>
      <c r="H72" s="34">
        <v>1</v>
      </c>
      <c r="I72" s="34">
        <v>3</v>
      </c>
      <c r="J72" s="34">
        <v>0</v>
      </c>
      <c r="K72" s="36">
        <v>6</v>
      </c>
      <c r="L72" s="35">
        <f t="shared" si="4"/>
        <v>6</v>
      </c>
      <c r="M72" s="36">
        <v>7</v>
      </c>
      <c r="N72" s="36">
        <v>2</v>
      </c>
    </row>
    <row r="73" spans="1:14" ht="15" x14ac:dyDescent="0.25">
      <c r="A73" s="32">
        <v>1068</v>
      </c>
      <c r="B73" s="33" t="s">
        <v>98</v>
      </c>
      <c r="C73" s="34">
        <v>15</v>
      </c>
      <c r="D73" s="34">
        <v>12</v>
      </c>
      <c r="E73" s="34">
        <v>5</v>
      </c>
      <c r="F73" s="34">
        <f t="shared" si="3"/>
        <v>17</v>
      </c>
      <c r="G73" s="36">
        <v>15</v>
      </c>
      <c r="H73" s="34">
        <v>10</v>
      </c>
      <c r="I73" s="34">
        <v>15</v>
      </c>
      <c r="J73" s="34">
        <v>8</v>
      </c>
      <c r="K73" s="36">
        <v>6</v>
      </c>
      <c r="L73" s="35">
        <f t="shared" si="4"/>
        <v>14</v>
      </c>
      <c r="M73" s="36">
        <v>11</v>
      </c>
      <c r="N73" s="36">
        <v>10</v>
      </c>
    </row>
    <row r="74" spans="1:14" ht="15" x14ac:dyDescent="0.25">
      <c r="A74" s="32">
        <v>1069</v>
      </c>
      <c r="B74" s="33" t="s">
        <v>99</v>
      </c>
      <c r="C74" s="34">
        <v>14</v>
      </c>
      <c r="D74" s="34">
        <v>10</v>
      </c>
      <c r="E74" s="34">
        <v>5</v>
      </c>
      <c r="F74" s="34">
        <f t="shared" si="3"/>
        <v>15</v>
      </c>
      <c r="G74" s="36">
        <v>15</v>
      </c>
      <c r="H74" s="34">
        <v>11</v>
      </c>
      <c r="I74" s="34">
        <v>12</v>
      </c>
      <c r="J74" s="34">
        <v>7</v>
      </c>
      <c r="K74" s="36">
        <v>10</v>
      </c>
      <c r="L74" s="35">
        <f t="shared" si="4"/>
        <v>17</v>
      </c>
      <c r="M74" s="36">
        <v>12</v>
      </c>
      <c r="N74" s="36">
        <v>11</v>
      </c>
    </row>
    <row r="75" spans="1:14" ht="15" x14ac:dyDescent="0.25">
      <c r="A75" s="32">
        <v>1070</v>
      </c>
      <c r="B75" s="33" t="s">
        <v>100</v>
      </c>
      <c r="C75" s="34">
        <v>18</v>
      </c>
      <c r="D75" s="34">
        <v>13</v>
      </c>
      <c r="E75" s="34">
        <v>4</v>
      </c>
      <c r="F75" s="34">
        <f t="shared" si="3"/>
        <v>17</v>
      </c>
      <c r="G75" s="36">
        <v>17</v>
      </c>
      <c r="H75" s="34">
        <v>15</v>
      </c>
      <c r="I75" s="34">
        <v>21</v>
      </c>
      <c r="J75" s="34">
        <v>10</v>
      </c>
      <c r="K75" s="36">
        <v>12</v>
      </c>
      <c r="L75" s="35">
        <f t="shared" si="4"/>
        <v>22</v>
      </c>
      <c r="M75" s="36">
        <v>19</v>
      </c>
      <c r="N75" s="36">
        <v>15</v>
      </c>
    </row>
    <row r="76" spans="1:14" ht="15" x14ac:dyDescent="0.25">
      <c r="A76" s="32">
        <v>1071</v>
      </c>
      <c r="B76" s="33" t="s">
        <v>101</v>
      </c>
      <c r="C76" s="34">
        <v>15</v>
      </c>
      <c r="D76" s="34">
        <v>12</v>
      </c>
      <c r="E76" s="34">
        <v>4</v>
      </c>
      <c r="F76" s="34">
        <f t="shared" si="3"/>
        <v>16</v>
      </c>
      <c r="G76" s="36">
        <v>12</v>
      </c>
      <c r="H76" s="34">
        <v>12</v>
      </c>
      <c r="I76" s="34">
        <v>17</v>
      </c>
      <c r="J76" s="34">
        <v>8</v>
      </c>
      <c r="K76" s="36">
        <v>10</v>
      </c>
      <c r="L76" s="35">
        <f t="shared" si="4"/>
        <v>18</v>
      </c>
      <c r="M76" s="36">
        <v>13</v>
      </c>
      <c r="N76" s="36">
        <v>11</v>
      </c>
    </row>
    <row r="77" spans="1:14" ht="15" x14ac:dyDescent="0.25">
      <c r="A77" s="32">
        <v>1072</v>
      </c>
      <c r="B77" s="33" t="s">
        <v>102</v>
      </c>
      <c r="C77" s="34">
        <v>15</v>
      </c>
      <c r="D77" s="34">
        <v>10</v>
      </c>
      <c r="E77" s="34">
        <v>5</v>
      </c>
      <c r="F77" s="34">
        <f t="shared" si="3"/>
        <v>15</v>
      </c>
      <c r="G77" s="36">
        <v>16</v>
      </c>
      <c r="H77" s="34">
        <v>11</v>
      </c>
      <c r="I77" s="34">
        <v>17</v>
      </c>
      <c r="J77" s="34">
        <v>10</v>
      </c>
      <c r="K77" s="36">
        <v>7</v>
      </c>
      <c r="L77" s="35">
        <f t="shared" si="4"/>
        <v>17</v>
      </c>
      <c r="M77" s="36">
        <v>17</v>
      </c>
      <c r="N77" s="36">
        <v>11</v>
      </c>
    </row>
    <row r="78" spans="1:14" ht="15" x14ac:dyDescent="0.25">
      <c r="A78" s="32">
        <v>1073</v>
      </c>
      <c r="B78" s="33" t="s">
        <v>103</v>
      </c>
      <c r="C78" s="34">
        <v>13</v>
      </c>
      <c r="D78" s="34">
        <v>7</v>
      </c>
      <c r="E78" s="34">
        <v>5</v>
      </c>
      <c r="F78" s="34">
        <f t="shared" si="3"/>
        <v>12</v>
      </c>
      <c r="G78" s="36">
        <v>14</v>
      </c>
      <c r="H78" s="34">
        <v>12</v>
      </c>
      <c r="I78" s="34">
        <v>12</v>
      </c>
      <c r="J78" s="34">
        <v>4</v>
      </c>
      <c r="K78" s="36">
        <v>7</v>
      </c>
      <c r="L78" s="35">
        <f t="shared" si="4"/>
        <v>11</v>
      </c>
      <c r="M78" s="36">
        <v>12</v>
      </c>
      <c r="N78" s="36">
        <v>8</v>
      </c>
    </row>
    <row r="79" spans="1:14" ht="15" x14ac:dyDescent="0.25">
      <c r="A79" s="32">
        <v>1074</v>
      </c>
      <c r="B79" s="33" t="s">
        <v>104</v>
      </c>
      <c r="C79" s="34">
        <v>11</v>
      </c>
      <c r="D79" s="34">
        <v>9</v>
      </c>
      <c r="E79" s="34">
        <v>4</v>
      </c>
      <c r="F79" s="34">
        <f t="shared" si="3"/>
        <v>13</v>
      </c>
      <c r="G79" s="36">
        <v>12</v>
      </c>
      <c r="H79" s="34">
        <v>8</v>
      </c>
      <c r="I79" s="34">
        <v>12</v>
      </c>
      <c r="J79" s="34">
        <v>8</v>
      </c>
      <c r="K79" s="36">
        <v>4</v>
      </c>
      <c r="L79" s="35">
        <f t="shared" si="4"/>
        <v>12</v>
      </c>
      <c r="M79" s="36">
        <v>12</v>
      </c>
      <c r="N79" s="36">
        <v>7</v>
      </c>
    </row>
    <row r="80" spans="1:14" ht="15" x14ac:dyDescent="0.25">
      <c r="A80" s="32">
        <v>1075</v>
      </c>
      <c r="B80" s="33" t="s">
        <v>105</v>
      </c>
      <c r="C80" s="34">
        <v>2</v>
      </c>
      <c r="D80" s="34">
        <v>3</v>
      </c>
      <c r="E80" s="34">
        <v>3</v>
      </c>
      <c r="F80" s="34">
        <f t="shared" si="3"/>
        <v>6</v>
      </c>
      <c r="G80" s="36">
        <v>4</v>
      </c>
      <c r="H80" s="34">
        <v>1</v>
      </c>
      <c r="I80" s="34">
        <v>3</v>
      </c>
      <c r="J80" s="34">
        <v>2</v>
      </c>
      <c r="K80" s="36">
        <v>1</v>
      </c>
      <c r="L80" s="35">
        <f t="shared" si="4"/>
        <v>3</v>
      </c>
      <c r="M80" s="36">
        <v>8</v>
      </c>
      <c r="N80" s="36">
        <v>3</v>
      </c>
    </row>
    <row r="81" spans="1:14" ht="15" x14ac:dyDescent="0.25">
      <c r="A81" s="32">
        <v>1076</v>
      </c>
      <c r="B81" s="33" t="s">
        <v>106</v>
      </c>
      <c r="C81" s="34">
        <v>11</v>
      </c>
      <c r="D81" s="34">
        <v>7</v>
      </c>
      <c r="E81" s="34">
        <v>4</v>
      </c>
      <c r="F81" s="34">
        <f t="shared" si="3"/>
        <v>11</v>
      </c>
      <c r="G81" s="36">
        <v>13</v>
      </c>
      <c r="H81" s="34">
        <v>6</v>
      </c>
      <c r="I81" s="34">
        <v>12</v>
      </c>
      <c r="J81" s="34">
        <v>8</v>
      </c>
      <c r="K81" s="36">
        <v>8</v>
      </c>
      <c r="L81" s="35">
        <f t="shared" si="4"/>
        <v>16</v>
      </c>
      <c r="M81" s="36">
        <v>14</v>
      </c>
      <c r="N81" s="36">
        <v>8</v>
      </c>
    </row>
    <row r="82" spans="1:14" ht="15" x14ac:dyDescent="0.25">
      <c r="A82" s="32">
        <v>1077</v>
      </c>
      <c r="B82" s="33" t="s">
        <v>107</v>
      </c>
      <c r="C82" s="34">
        <v>18</v>
      </c>
      <c r="D82" s="34">
        <v>12</v>
      </c>
      <c r="E82" s="34">
        <v>5</v>
      </c>
      <c r="F82" s="34">
        <f t="shared" si="3"/>
        <v>17</v>
      </c>
      <c r="G82" s="36">
        <v>17</v>
      </c>
      <c r="H82" s="34">
        <v>12</v>
      </c>
      <c r="I82" s="34">
        <v>17</v>
      </c>
      <c r="J82" s="34">
        <v>9</v>
      </c>
      <c r="K82" s="36">
        <v>12</v>
      </c>
      <c r="L82" s="35">
        <f t="shared" si="4"/>
        <v>21</v>
      </c>
      <c r="M82" s="36">
        <v>17</v>
      </c>
      <c r="N82" s="36">
        <v>14</v>
      </c>
    </row>
    <row r="83" spans="1:14" ht="15" x14ac:dyDescent="0.25">
      <c r="A83" s="32">
        <v>1078</v>
      </c>
      <c r="B83" s="33" t="s">
        <v>108</v>
      </c>
      <c r="C83" s="34">
        <v>16</v>
      </c>
      <c r="D83" s="34">
        <v>13</v>
      </c>
      <c r="E83" s="34">
        <v>5</v>
      </c>
      <c r="F83" s="34">
        <f t="shared" si="3"/>
        <v>18</v>
      </c>
      <c r="G83" s="36">
        <v>17</v>
      </c>
      <c r="H83" s="34">
        <v>9</v>
      </c>
      <c r="I83" s="34">
        <v>15</v>
      </c>
      <c r="J83" s="34">
        <v>8</v>
      </c>
      <c r="K83" s="36">
        <v>10</v>
      </c>
      <c r="L83" s="35">
        <f t="shared" si="4"/>
        <v>18</v>
      </c>
      <c r="M83" s="36">
        <v>13</v>
      </c>
      <c r="N83" s="36">
        <v>11</v>
      </c>
    </row>
    <row r="84" spans="1:14" ht="15" x14ac:dyDescent="0.25">
      <c r="A84" s="32">
        <v>1079</v>
      </c>
      <c r="B84" s="33" t="s">
        <v>109</v>
      </c>
      <c r="C84" s="34">
        <v>14</v>
      </c>
      <c r="D84" s="34">
        <v>10</v>
      </c>
      <c r="E84" s="34">
        <v>5</v>
      </c>
      <c r="F84" s="34">
        <f t="shared" si="3"/>
        <v>15</v>
      </c>
      <c r="G84" s="36">
        <v>15</v>
      </c>
      <c r="H84" s="34">
        <v>11</v>
      </c>
      <c r="I84" s="34">
        <v>11</v>
      </c>
      <c r="J84" s="34">
        <v>7</v>
      </c>
      <c r="K84" s="36">
        <v>10</v>
      </c>
      <c r="L84" s="35">
        <f t="shared" si="4"/>
        <v>17</v>
      </c>
      <c r="M84" s="36">
        <v>11</v>
      </c>
      <c r="N84" s="36">
        <v>11</v>
      </c>
    </row>
    <row r="85" spans="1:14" ht="15" x14ac:dyDescent="0.25">
      <c r="A85" s="32">
        <v>1080</v>
      </c>
      <c r="B85" s="33" t="s">
        <v>110</v>
      </c>
      <c r="C85" s="34">
        <v>4</v>
      </c>
      <c r="D85" s="34">
        <v>7</v>
      </c>
      <c r="E85" s="34">
        <v>4</v>
      </c>
      <c r="F85" s="34">
        <f t="shared" si="3"/>
        <v>11</v>
      </c>
      <c r="G85" s="36">
        <v>11</v>
      </c>
      <c r="H85" s="34">
        <v>7</v>
      </c>
      <c r="I85" s="34">
        <v>6</v>
      </c>
      <c r="J85" s="34">
        <v>3</v>
      </c>
      <c r="K85" s="36">
        <v>3</v>
      </c>
      <c r="L85" s="35">
        <f t="shared" si="4"/>
        <v>6</v>
      </c>
      <c r="M85" s="36">
        <v>11</v>
      </c>
      <c r="N85" s="36">
        <v>8</v>
      </c>
    </row>
    <row r="86" spans="1:14" ht="15" x14ac:dyDescent="0.25">
      <c r="A86" s="32">
        <v>1081</v>
      </c>
      <c r="B86" s="33" t="s">
        <v>111</v>
      </c>
      <c r="C86" s="34">
        <v>10</v>
      </c>
      <c r="D86" s="34">
        <v>8</v>
      </c>
      <c r="E86" s="34">
        <v>3</v>
      </c>
      <c r="F86" s="34">
        <f t="shared" si="3"/>
        <v>11</v>
      </c>
      <c r="G86" s="36">
        <v>9</v>
      </c>
      <c r="H86" s="34">
        <v>9</v>
      </c>
      <c r="I86" s="34">
        <v>5</v>
      </c>
      <c r="J86" s="34">
        <v>6</v>
      </c>
      <c r="K86" s="36">
        <v>8</v>
      </c>
      <c r="L86" s="35">
        <f t="shared" si="4"/>
        <v>14</v>
      </c>
      <c r="M86" s="36">
        <v>12</v>
      </c>
      <c r="N86" s="36">
        <v>7</v>
      </c>
    </row>
    <row r="87" spans="1:14" ht="15" x14ac:dyDescent="0.25">
      <c r="A87" s="32">
        <v>1082</v>
      </c>
      <c r="B87" s="33" t="s">
        <v>112</v>
      </c>
      <c r="C87" s="34">
        <v>13</v>
      </c>
      <c r="D87" s="34">
        <v>9</v>
      </c>
      <c r="E87" s="34">
        <v>2</v>
      </c>
      <c r="F87" s="34">
        <f t="shared" si="3"/>
        <v>11</v>
      </c>
      <c r="G87" s="36">
        <v>14</v>
      </c>
      <c r="H87" s="34">
        <v>9</v>
      </c>
      <c r="I87" s="34">
        <v>16</v>
      </c>
      <c r="J87" s="34">
        <v>4</v>
      </c>
      <c r="K87" s="36">
        <v>7</v>
      </c>
      <c r="L87" s="35">
        <f t="shared" si="4"/>
        <v>11</v>
      </c>
      <c r="M87" s="36">
        <v>15</v>
      </c>
      <c r="N87" s="36">
        <v>11</v>
      </c>
    </row>
    <row r="88" spans="1:14" ht="15" x14ac:dyDescent="0.25">
      <c r="A88" s="32">
        <v>1083</v>
      </c>
      <c r="B88" s="33" t="s">
        <v>113</v>
      </c>
      <c r="C88" s="34">
        <v>9</v>
      </c>
      <c r="D88" s="34">
        <v>4</v>
      </c>
      <c r="E88" s="34">
        <v>3</v>
      </c>
      <c r="F88" s="34">
        <f t="shared" si="3"/>
        <v>7</v>
      </c>
      <c r="G88" s="36">
        <v>12</v>
      </c>
      <c r="H88" s="34">
        <v>9</v>
      </c>
      <c r="I88" s="34">
        <v>8</v>
      </c>
      <c r="J88" s="34">
        <v>5</v>
      </c>
      <c r="K88" s="36">
        <v>6</v>
      </c>
      <c r="L88" s="35">
        <f t="shared" si="4"/>
        <v>11</v>
      </c>
      <c r="M88" s="36">
        <v>14</v>
      </c>
      <c r="N88" s="36">
        <v>7</v>
      </c>
    </row>
    <row r="89" spans="1:14" ht="15" x14ac:dyDescent="0.25">
      <c r="A89" s="32">
        <v>1084</v>
      </c>
      <c r="B89" s="33" t="s">
        <v>114</v>
      </c>
      <c r="C89" s="34">
        <v>0</v>
      </c>
      <c r="D89" s="34">
        <v>1</v>
      </c>
      <c r="E89" s="34">
        <v>1</v>
      </c>
      <c r="F89" s="34">
        <f t="shared" si="3"/>
        <v>2</v>
      </c>
      <c r="G89" s="36">
        <v>1</v>
      </c>
      <c r="H89" s="34">
        <v>1</v>
      </c>
      <c r="I89" s="34">
        <v>2</v>
      </c>
      <c r="J89" s="34">
        <v>0</v>
      </c>
      <c r="K89" s="36">
        <v>0</v>
      </c>
      <c r="L89" s="35">
        <f t="shared" si="4"/>
        <v>0</v>
      </c>
      <c r="M89" s="36">
        <v>0</v>
      </c>
      <c r="N89" s="36">
        <v>0</v>
      </c>
    </row>
    <row r="90" spans="1:14" ht="15" x14ac:dyDescent="0.25">
      <c r="A90" s="32">
        <v>1085</v>
      </c>
      <c r="B90" s="33" t="s">
        <v>115</v>
      </c>
      <c r="C90" s="34">
        <v>7</v>
      </c>
      <c r="D90" s="34">
        <v>6</v>
      </c>
      <c r="E90" s="34">
        <v>3</v>
      </c>
      <c r="F90" s="34">
        <f t="shared" si="3"/>
        <v>9</v>
      </c>
      <c r="G90" s="36">
        <v>11</v>
      </c>
      <c r="H90" s="34">
        <v>9</v>
      </c>
      <c r="I90" s="34">
        <v>12</v>
      </c>
      <c r="J90" s="34">
        <v>6</v>
      </c>
      <c r="K90" s="36">
        <v>8</v>
      </c>
      <c r="L90" s="35">
        <f t="shared" si="4"/>
        <v>14</v>
      </c>
      <c r="M90" s="36">
        <v>13</v>
      </c>
      <c r="N90" s="36">
        <v>10</v>
      </c>
    </row>
    <row r="91" spans="1:14" ht="15" x14ac:dyDescent="0.25">
      <c r="A91" s="32">
        <v>1086</v>
      </c>
      <c r="B91" s="33" t="s">
        <v>116</v>
      </c>
      <c r="C91" s="34">
        <v>2</v>
      </c>
      <c r="D91" s="34">
        <v>0</v>
      </c>
      <c r="E91" s="34">
        <v>1</v>
      </c>
      <c r="F91" s="34">
        <f t="shared" si="3"/>
        <v>1</v>
      </c>
      <c r="G91" s="36">
        <v>1</v>
      </c>
      <c r="H91" s="34">
        <v>1</v>
      </c>
      <c r="I91" s="34">
        <v>2</v>
      </c>
      <c r="J91" s="34">
        <v>0</v>
      </c>
      <c r="K91" s="36">
        <v>3</v>
      </c>
      <c r="L91" s="35">
        <f t="shared" si="4"/>
        <v>3</v>
      </c>
      <c r="M91" s="36">
        <v>2</v>
      </c>
      <c r="N91" s="36">
        <v>1</v>
      </c>
    </row>
    <row r="92" spans="1:14" ht="15" x14ac:dyDescent="0.25">
      <c r="A92" s="32">
        <v>1087</v>
      </c>
      <c r="B92" s="33" t="s">
        <v>117</v>
      </c>
      <c r="C92" s="34">
        <v>12</v>
      </c>
      <c r="D92" s="34">
        <v>8</v>
      </c>
      <c r="E92" s="34">
        <v>3</v>
      </c>
      <c r="F92" s="34">
        <f t="shared" si="3"/>
        <v>11</v>
      </c>
      <c r="G92" s="36">
        <v>13</v>
      </c>
      <c r="H92" s="34">
        <v>12</v>
      </c>
      <c r="I92" s="34">
        <v>15</v>
      </c>
      <c r="J92" s="34">
        <v>6</v>
      </c>
      <c r="K92" s="36">
        <v>8</v>
      </c>
      <c r="L92" s="35">
        <f t="shared" si="4"/>
        <v>14</v>
      </c>
      <c r="M92" s="36">
        <v>16</v>
      </c>
      <c r="N92" s="36">
        <v>12</v>
      </c>
    </row>
    <row r="93" spans="1:14" ht="15" x14ac:dyDescent="0.25">
      <c r="A93" s="32">
        <v>1088</v>
      </c>
      <c r="B93" s="33" t="s">
        <v>118</v>
      </c>
      <c r="C93" s="34">
        <v>18</v>
      </c>
      <c r="D93" s="34">
        <v>13</v>
      </c>
      <c r="E93" s="34">
        <v>5</v>
      </c>
      <c r="F93" s="34">
        <f t="shared" si="3"/>
        <v>18</v>
      </c>
      <c r="G93" s="36">
        <v>17</v>
      </c>
      <c r="H93" s="34">
        <v>16</v>
      </c>
      <c r="I93" s="34">
        <v>20</v>
      </c>
      <c r="J93" s="34">
        <v>9</v>
      </c>
      <c r="K93" s="36">
        <v>10</v>
      </c>
      <c r="L93" s="35">
        <f t="shared" si="4"/>
        <v>19</v>
      </c>
      <c r="M93" s="36">
        <v>19</v>
      </c>
      <c r="N93" s="36">
        <v>15</v>
      </c>
    </row>
    <row r="94" spans="1:14" ht="15" x14ac:dyDescent="0.25">
      <c r="A94" s="32">
        <v>1089</v>
      </c>
      <c r="B94" s="33" t="s">
        <v>119</v>
      </c>
      <c r="C94" s="34">
        <v>10</v>
      </c>
      <c r="D94" s="34">
        <v>8</v>
      </c>
      <c r="E94" s="34">
        <v>5</v>
      </c>
      <c r="F94" s="34">
        <f t="shared" si="3"/>
        <v>13</v>
      </c>
      <c r="G94" s="36">
        <v>9</v>
      </c>
      <c r="H94" s="34">
        <v>8</v>
      </c>
      <c r="I94" s="34">
        <v>8</v>
      </c>
      <c r="J94" s="34">
        <v>6</v>
      </c>
      <c r="K94" s="36">
        <v>8</v>
      </c>
      <c r="L94" s="35">
        <f t="shared" si="4"/>
        <v>14</v>
      </c>
      <c r="M94" s="36">
        <v>10</v>
      </c>
      <c r="N94" s="36">
        <v>9</v>
      </c>
    </row>
    <row r="95" spans="1:14" ht="15" x14ac:dyDescent="0.25">
      <c r="A95" s="32">
        <v>1090</v>
      </c>
      <c r="B95" s="33" t="s">
        <v>120</v>
      </c>
      <c r="C95" s="34">
        <v>1</v>
      </c>
      <c r="D95" s="34">
        <v>6</v>
      </c>
      <c r="E95" s="34">
        <v>3</v>
      </c>
      <c r="F95" s="34">
        <f t="shared" si="3"/>
        <v>9</v>
      </c>
      <c r="G95" s="36">
        <v>3</v>
      </c>
      <c r="H95" s="34">
        <v>5</v>
      </c>
      <c r="I95" s="34">
        <v>7</v>
      </c>
      <c r="J95" s="34">
        <v>4</v>
      </c>
      <c r="K95" s="36">
        <v>4</v>
      </c>
      <c r="L95" s="35">
        <f t="shared" si="4"/>
        <v>8</v>
      </c>
      <c r="M95" s="36">
        <v>5</v>
      </c>
      <c r="N95" s="36">
        <v>5</v>
      </c>
    </row>
    <row r="96" spans="1:14" ht="15" x14ac:dyDescent="0.25">
      <c r="A96" s="32">
        <v>1091</v>
      </c>
      <c r="B96" s="33" t="s">
        <v>121</v>
      </c>
      <c r="C96" s="34">
        <v>16</v>
      </c>
      <c r="D96" s="34">
        <v>11</v>
      </c>
      <c r="E96" s="34">
        <v>5</v>
      </c>
      <c r="F96" s="34">
        <f t="shared" si="3"/>
        <v>16</v>
      </c>
      <c r="G96" s="36">
        <v>10</v>
      </c>
      <c r="H96" s="34">
        <v>11</v>
      </c>
      <c r="I96" s="34">
        <v>16</v>
      </c>
      <c r="J96" s="34">
        <v>8</v>
      </c>
      <c r="K96" s="36">
        <v>6</v>
      </c>
      <c r="L96" s="35">
        <f t="shared" si="4"/>
        <v>14</v>
      </c>
      <c r="M96" s="36">
        <v>13</v>
      </c>
      <c r="N96" s="36">
        <v>10</v>
      </c>
    </row>
    <row r="97" spans="1:14" ht="15" x14ac:dyDescent="0.25">
      <c r="A97" s="32">
        <v>1092</v>
      </c>
      <c r="B97" s="33" t="s">
        <v>122</v>
      </c>
      <c r="C97" s="34">
        <v>18</v>
      </c>
      <c r="D97" s="34">
        <v>13</v>
      </c>
      <c r="E97" s="34">
        <v>5</v>
      </c>
      <c r="F97" s="34">
        <f t="shared" si="3"/>
        <v>18</v>
      </c>
      <c r="G97" s="36">
        <v>13</v>
      </c>
      <c r="H97" s="34">
        <v>13</v>
      </c>
      <c r="I97" s="34">
        <v>20</v>
      </c>
      <c r="J97" s="34">
        <v>7</v>
      </c>
      <c r="K97" s="36">
        <v>12</v>
      </c>
      <c r="L97" s="35">
        <f t="shared" si="4"/>
        <v>19</v>
      </c>
      <c r="M97" s="36">
        <v>19</v>
      </c>
      <c r="N97" s="36">
        <v>15</v>
      </c>
    </row>
    <row r="98" spans="1:14" ht="15" x14ac:dyDescent="0.25">
      <c r="A98" s="32">
        <v>1093</v>
      </c>
      <c r="B98" s="33" t="s">
        <v>123</v>
      </c>
      <c r="C98" s="34">
        <v>15</v>
      </c>
      <c r="D98" s="34">
        <v>11</v>
      </c>
      <c r="E98" s="34">
        <v>5</v>
      </c>
      <c r="F98" s="34">
        <f t="shared" si="3"/>
        <v>16</v>
      </c>
      <c r="G98" s="36">
        <v>12</v>
      </c>
      <c r="H98" s="34">
        <v>12</v>
      </c>
      <c r="I98" s="34">
        <v>18</v>
      </c>
      <c r="J98" s="34">
        <v>5</v>
      </c>
      <c r="K98" s="36">
        <v>11</v>
      </c>
      <c r="L98" s="35">
        <f t="shared" si="4"/>
        <v>16</v>
      </c>
      <c r="M98" s="36">
        <v>17</v>
      </c>
      <c r="N98" s="36">
        <v>11</v>
      </c>
    </row>
    <row r="99" spans="1:14" ht="15" x14ac:dyDescent="0.25">
      <c r="A99" s="32">
        <v>1094</v>
      </c>
      <c r="B99" s="33" t="s">
        <v>124</v>
      </c>
      <c r="C99" s="34">
        <v>15</v>
      </c>
      <c r="D99" s="34">
        <v>11</v>
      </c>
      <c r="E99" s="34">
        <v>5</v>
      </c>
      <c r="F99" s="34">
        <f t="shared" si="3"/>
        <v>16</v>
      </c>
      <c r="G99" s="36">
        <v>11</v>
      </c>
      <c r="H99" s="34">
        <v>10</v>
      </c>
      <c r="I99" s="34">
        <v>17</v>
      </c>
      <c r="J99" s="34">
        <v>6</v>
      </c>
      <c r="K99" s="36">
        <v>9</v>
      </c>
      <c r="L99" s="35">
        <f t="shared" si="4"/>
        <v>15</v>
      </c>
      <c r="M99" s="36">
        <v>16</v>
      </c>
      <c r="N99" s="36">
        <v>5</v>
      </c>
    </row>
    <row r="100" spans="1:14" ht="15" x14ac:dyDescent="0.25">
      <c r="A100" s="32">
        <v>1095</v>
      </c>
      <c r="B100" s="33" t="s">
        <v>125</v>
      </c>
      <c r="C100" s="34">
        <v>12</v>
      </c>
      <c r="D100" s="34">
        <v>7</v>
      </c>
      <c r="E100" s="34">
        <v>4</v>
      </c>
      <c r="F100" s="34">
        <f t="shared" si="3"/>
        <v>11</v>
      </c>
      <c r="G100" s="36">
        <v>8</v>
      </c>
      <c r="H100" s="34">
        <v>12</v>
      </c>
      <c r="I100" s="34">
        <v>11</v>
      </c>
      <c r="J100" s="34">
        <v>3</v>
      </c>
      <c r="K100" s="36">
        <v>10</v>
      </c>
      <c r="L100" s="35">
        <f t="shared" si="4"/>
        <v>13</v>
      </c>
      <c r="M100" s="36">
        <v>14</v>
      </c>
      <c r="N100" s="36">
        <v>8</v>
      </c>
    </row>
    <row r="101" spans="1:14" ht="15" x14ac:dyDescent="0.25">
      <c r="A101" s="32">
        <v>1096</v>
      </c>
      <c r="B101" s="33" t="s">
        <v>126</v>
      </c>
      <c r="C101" s="34">
        <v>13</v>
      </c>
      <c r="D101" s="34">
        <v>9</v>
      </c>
      <c r="E101" s="34">
        <v>4</v>
      </c>
      <c r="F101" s="34">
        <f t="shared" si="3"/>
        <v>13</v>
      </c>
      <c r="G101" s="36">
        <v>10</v>
      </c>
      <c r="H101" s="34">
        <v>12</v>
      </c>
      <c r="I101" s="34">
        <v>17</v>
      </c>
      <c r="J101" s="34">
        <v>4</v>
      </c>
      <c r="K101" s="36">
        <v>8</v>
      </c>
      <c r="L101" s="35">
        <f t="shared" si="4"/>
        <v>12</v>
      </c>
      <c r="M101" s="36">
        <v>16</v>
      </c>
      <c r="N101" s="36">
        <v>4</v>
      </c>
    </row>
    <row r="102" spans="1:14" ht="12.75" x14ac:dyDescent="0.2">
      <c r="A102" s="25"/>
    </row>
    <row r="103" spans="1:14" ht="12.75" x14ac:dyDescent="0.2">
      <c r="A103" s="25"/>
    </row>
    <row r="104" spans="1:14" ht="12.75" x14ac:dyDescent="0.2">
      <c r="A104" s="25"/>
    </row>
    <row r="105" spans="1:14" ht="12.75" x14ac:dyDescent="0.2">
      <c r="A105" s="25"/>
    </row>
    <row r="106" spans="1:14" ht="12.75" x14ac:dyDescent="0.2">
      <c r="A106" s="25"/>
    </row>
    <row r="107" spans="1:14" ht="12.75" x14ac:dyDescent="0.2">
      <c r="A107" s="25"/>
    </row>
    <row r="108" spans="1:14" ht="12.75" x14ac:dyDescent="0.2">
      <c r="A108" s="25"/>
    </row>
    <row r="109" spans="1:14" ht="12.75" x14ac:dyDescent="0.2">
      <c r="A109" s="25"/>
    </row>
    <row r="110" spans="1:14" ht="12.75" x14ac:dyDescent="0.2">
      <c r="A110" s="25"/>
    </row>
    <row r="111" spans="1:14" ht="12.75" x14ac:dyDescent="0.2">
      <c r="A111" s="25"/>
    </row>
    <row r="112" spans="1:14" ht="12.75" x14ac:dyDescent="0.2">
      <c r="A112" s="25"/>
    </row>
    <row r="113" spans="1:1" ht="12.75" x14ac:dyDescent="0.2">
      <c r="A113" s="25"/>
    </row>
    <row r="114" spans="1:1" ht="12.75" x14ac:dyDescent="0.2">
      <c r="A114" s="25"/>
    </row>
    <row r="115" spans="1:1" ht="12.75" x14ac:dyDescent="0.2">
      <c r="A115" s="25"/>
    </row>
    <row r="116" spans="1:1" ht="12.75" x14ac:dyDescent="0.2">
      <c r="A116" s="25"/>
    </row>
    <row r="117" spans="1:1" ht="12.75" x14ac:dyDescent="0.2">
      <c r="A117" s="25"/>
    </row>
    <row r="118" spans="1:1" ht="12.75" x14ac:dyDescent="0.2">
      <c r="A118" s="25"/>
    </row>
    <row r="119" spans="1:1" ht="12.75" x14ac:dyDescent="0.2">
      <c r="A119" s="25"/>
    </row>
    <row r="120" spans="1:1" ht="12.75" x14ac:dyDescent="0.2">
      <c r="A120" s="25"/>
    </row>
    <row r="121" spans="1:1" ht="12.75" x14ac:dyDescent="0.2">
      <c r="A121" s="25"/>
    </row>
    <row r="122" spans="1:1" ht="12.75" x14ac:dyDescent="0.2">
      <c r="A122" s="25"/>
    </row>
    <row r="123" spans="1:1" ht="12.75" x14ac:dyDescent="0.2">
      <c r="A123" s="25"/>
    </row>
    <row r="124" spans="1:1" ht="12.75" x14ac:dyDescent="0.2">
      <c r="A124" s="25"/>
    </row>
    <row r="125" spans="1:1" ht="12.75" x14ac:dyDescent="0.2">
      <c r="A125" s="25"/>
    </row>
    <row r="126" spans="1:1" ht="12.75" x14ac:dyDescent="0.2">
      <c r="A126" s="25"/>
    </row>
    <row r="127" spans="1:1" ht="12.75" x14ac:dyDescent="0.2">
      <c r="A127" s="25"/>
    </row>
    <row r="128" spans="1:1" ht="12.75" x14ac:dyDescent="0.2">
      <c r="A128" s="25"/>
    </row>
    <row r="129" spans="1:1" ht="12.75" x14ac:dyDescent="0.2">
      <c r="A129" s="25"/>
    </row>
    <row r="130" spans="1:1" ht="12.75" x14ac:dyDescent="0.2">
      <c r="A130" s="25"/>
    </row>
    <row r="131" spans="1:1" ht="12.75" x14ac:dyDescent="0.2">
      <c r="A131" s="25"/>
    </row>
    <row r="132" spans="1:1" ht="12.75" x14ac:dyDescent="0.2">
      <c r="A132" s="25"/>
    </row>
    <row r="133" spans="1:1" ht="12.75" x14ac:dyDescent="0.2">
      <c r="A133" s="25"/>
    </row>
    <row r="134" spans="1:1" ht="12.75" x14ac:dyDescent="0.2">
      <c r="A134" s="25"/>
    </row>
    <row r="135" spans="1:1" ht="12.75" x14ac:dyDescent="0.2">
      <c r="A135" s="25"/>
    </row>
    <row r="136" spans="1:1" ht="12.75" x14ac:dyDescent="0.2">
      <c r="A136" s="25"/>
    </row>
    <row r="137" spans="1:1" ht="12.75" x14ac:dyDescent="0.2">
      <c r="A137" s="25"/>
    </row>
    <row r="138" spans="1:1" ht="12.75" x14ac:dyDescent="0.2">
      <c r="A138" s="25"/>
    </row>
    <row r="139" spans="1:1" ht="12.75" x14ac:dyDescent="0.2">
      <c r="A139" s="25"/>
    </row>
    <row r="140" spans="1:1" ht="12.75" x14ac:dyDescent="0.2">
      <c r="A140" s="25"/>
    </row>
    <row r="141" spans="1:1" ht="12.75" x14ac:dyDescent="0.2">
      <c r="A141" s="25"/>
    </row>
    <row r="142" spans="1:1" ht="12.75" x14ac:dyDescent="0.2">
      <c r="A142" s="25"/>
    </row>
    <row r="143" spans="1:1" ht="12.75" x14ac:dyDescent="0.2">
      <c r="A143" s="25"/>
    </row>
    <row r="144" spans="1:1" ht="12.75" x14ac:dyDescent="0.2">
      <c r="A144" s="25"/>
    </row>
    <row r="145" spans="1:1" ht="12.75" x14ac:dyDescent="0.2">
      <c r="A145" s="25"/>
    </row>
    <row r="146" spans="1:1" ht="12.75" x14ac:dyDescent="0.2">
      <c r="A146" s="25"/>
    </row>
    <row r="147" spans="1:1" ht="12.75" x14ac:dyDescent="0.2">
      <c r="A147" s="25"/>
    </row>
    <row r="148" spans="1:1" ht="12.75" x14ac:dyDescent="0.2">
      <c r="A148" s="25"/>
    </row>
    <row r="149" spans="1:1" ht="12.75" x14ac:dyDescent="0.2">
      <c r="A149" s="25"/>
    </row>
    <row r="150" spans="1:1" ht="12.75" x14ac:dyDescent="0.2">
      <c r="A150" s="25"/>
    </row>
    <row r="151" spans="1:1" ht="12.75" x14ac:dyDescent="0.2">
      <c r="A151" s="25"/>
    </row>
    <row r="152" spans="1:1" ht="12.75" x14ac:dyDescent="0.2">
      <c r="A152" s="25"/>
    </row>
    <row r="153" spans="1:1" ht="12.75" x14ac:dyDescent="0.2">
      <c r="A153" s="25"/>
    </row>
    <row r="154" spans="1:1" ht="12.75" x14ac:dyDescent="0.2">
      <c r="A154" s="25"/>
    </row>
    <row r="155" spans="1:1" ht="12.75" x14ac:dyDescent="0.2">
      <c r="A155" s="25"/>
    </row>
    <row r="156" spans="1:1" ht="12.75" x14ac:dyDescent="0.2">
      <c r="A156" s="25"/>
    </row>
    <row r="157" spans="1:1" ht="12.75" x14ac:dyDescent="0.2">
      <c r="A157" s="25"/>
    </row>
    <row r="158" spans="1:1" ht="12.75" x14ac:dyDescent="0.2">
      <c r="A158" s="25"/>
    </row>
    <row r="159" spans="1:1" ht="12.75" x14ac:dyDescent="0.2">
      <c r="A159" s="25"/>
    </row>
    <row r="160" spans="1:1" ht="12.75" x14ac:dyDescent="0.2">
      <c r="A160" s="25"/>
    </row>
    <row r="161" spans="1:1" ht="12.75" x14ac:dyDescent="0.2">
      <c r="A161" s="25"/>
    </row>
    <row r="162" spans="1:1" ht="12.75" x14ac:dyDescent="0.2">
      <c r="A162" s="25"/>
    </row>
    <row r="163" spans="1:1" ht="12.75" x14ac:dyDescent="0.2">
      <c r="A163" s="25"/>
    </row>
    <row r="164" spans="1:1" ht="12.75" x14ac:dyDescent="0.2">
      <c r="A164" s="25"/>
    </row>
    <row r="165" spans="1:1" ht="12.75" x14ac:dyDescent="0.2">
      <c r="A165" s="25"/>
    </row>
    <row r="166" spans="1:1" ht="12.75" x14ac:dyDescent="0.2">
      <c r="A166" s="25"/>
    </row>
    <row r="167" spans="1:1" ht="12.75" x14ac:dyDescent="0.2">
      <c r="A167" s="25"/>
    </row>
    <row r="168" spans="1:1" ht="12.75" x14ac:dyDescent="0.2">
      <c r="A168" s="25"/>
    </row>
    <row r="169" spans="1:1" ht="12.75" x14ac:dyDescent="0.2">
      <c r="A169" s="25"/>
    </row>
    <row r="170" spans="1:1" ht="12.75" x14ac:dyDescent="0.2">
      <c r="A170" s="25"/>
    </row>
    <row r="171" spans="1:1" ht="12.75" x14ac:dyDescent="0.2">
      <c r="A171" s="25"/>
    </row>
    <row r="172" spans="1:1" ht="12.75" x14ac:dyDescent="0.2">
      <c r="A172" s="25"/>
    </row>
    <row r="173" spans="1:1" ht="12.75" x14ac:dyDescent="0.2">
      <c r="A173" s="25"/>
    </row>
    <row r="174" spans="1:1" ht="12.75" x14ac:dyDescent="0.2">
      <c r="A174" s="25"/>
    </row>
    <row r="175" spans="1:1" ht="12.75" x14ac:dyDescent="0.2">
      <c r="A175" s="25"/>
    </row>
    <row r="176" spans="1:1" ht="12.75" x14ac:dyDescent="0.2">
      <c r="A176" s="25"/>
    </row>
    <row r="177" spans="1:1" ht="12.75" x14ac:dyDescent="0.2">
      <c r="A177" s="25"/>
    </row>
    <row r="178" spans="1:1" ht="12.75" x14ac:dyDescent="0.2">
      <c r="A178" s="25"/>
    </row>
    <row r="179" spans="1:1" ht="12.75" x14ac:dyDescent="0.2">
      <c r="A179" s="25"/>
    </row>
    <row r="180" spans="1:1" ht="12.75" x14ac:dyDescent="0.2">
      <c r="A180" s="25"/>
    </row>
    <row r="181" spans="1:1" ht="12.75" x14ac:dyDescent="0.2">
      <c r="A181" s="25"/>
    </row>
    <row r="182" spans="1:1" ht="12.75" x14ac:dyDescent="0.2">
      <c r="A182" s="25"/>
    </row>
    <row r="183" spans="1:1" ht="12.75" x14ac:dyDescent="0.2">
      <c r="A183" s="25"/>
    </row>
    <row r="184" spans="1:1" ht="12.75" x14ac:dyDescent="0.2">
      <c r="A184" s="25"/>
    </row>
    <row r="185" spans="1:1" ht="12.75" x14ac:dyDescent="0.2">
      <c r="A185" s="25"/>
    </row>
    <row r="186" spans="1:1" ht="12.75" x14ac:dyDescent="0.2">
      <c r="A186" s="25"/>
    </row>
    <row r="187" spans="1:1" ht="12.75" x14ac:dyDescent="0.2">
      <c r="A187" s="25"/>
    </row>
    <row r="188" spans="1:1" ht="12.75" x14ac:dyDescent="0.2">
      <c r="A188" s="25"/>
    </row>
    <row r="189" spans="1:1" ht="12.75" x14ac:dyDescent="0.2">
      <c r="A189" s="25"/>
    </row>
    <row r="190" spans="1:1" ht="12.75" x14ac:dyDescent="0.2">
      <c r="A190" s="25"/>
    </row>
    <row r="191" spans="1:1" ht="12.75" x14ac:dyDescent="0.2">
      <c r="A191" s="25"/>
    </row>
    <row r="192" spans="1:1" ht="12.75" x14ac:dyDescent="0.2">
      <c r="A192" s="25"/>
    </row>
    <row r="193" spans="1:1" ht="12.75" x14ac:dyDescent="0.2">
      <c r="A193" s="25"/>
    </row>
    <row r="194" spans="1:1" ht="12.75" x14ac:dyDescent="0.2">
      <c r="A194" s="25"/>
    </row>
    <row r="195" spans="1:1" ht="12.75" x14ac:dyDescent="0.2">
      <c r="A195" s="25"/>
    </row>
    <row r="196" spans="1:1" ht="12.75" x14ac:dyDescent="0.2">
      <c r="A196" s="25"/>
    </row>
    <row r="197" spans="1:1" ht="12.75" x14ac:dyDescent="0.2">
      <c r="A197" s="25"/>
    </row>
    <row r="198" spans="1:1" ht="12.75" x14ac:dyDescent="0.2">
      <c r="A198" s="25"/>
    </row>
    <row r="199" spans="1:1" ht="12.75" x14ac:dyDescent="0.2">
      <c r="A199" s="25"/>
    </row>
    <row r="200" spans="1:1" ht="12.75" x14ac:dyDescent="0.2">
      <c r="A200" s="25"/>
    </row>
    <row r="201" spans="1:1" ht="12.75" x14ac:dyDescent="0.2">
      <c r="A201" s="25"/>
    </row>
    <row r="202" spans="1:1" ht="12.75" x14ac:dyDescent="0.2">
      <c r="A202" s="25"/>
    </row>
    <row r="203" spans="1:1" ht="12.75" x14ac:dyDescent="0.2">
      <c r="A203" s="25"/>
    </row>
    <row r="204" spans="1:1" ht="12.75" x14ac:dyDescent="0.2">
      <c r="A204" s="25"/>
    </row>
    <row r="205" spans="1:1" ht="12.75" x14ac:dyDescent="0.2">
      <c r="A205" s="25"/>
    </row>
    <row r="206" spans="1:1" ht="12.75" x14ac:dyDescent="0.2">
      <c r="A206" s="25"/>
    </row>
    <row r="207" spans="1:1" ht="12.75" x14ac:dyDescent="0.2">
      <c r="A207" s="25"/>
    </row>
    <row r="208" spans="1:1" ht="12.75" x14ac:dyDescent="0.2">
      <c r="A208" s="25"/>
    </row>
    <row r="209" spans="1:1" ht="12.75" x14ac:dyDescent="0.2">
      <c r="A209" s="25"/>
    </row>
    <row r="210" spans="1:1" ht="12.75" x14ac:dyDescent="0.2">
      <c r="A210" s="25"/>
    </row>
    <row r="211" spans="1:1" ht="12.75" x14ac:dyDescent="0.2">
      <c r="A211" s="25"/>
    </row>
    <row r="212" spans="1:1" ht="12.75" x14ac:dyDescent="0.2">
      <c r="A212" s="25"/>
    </row>
    <row r="213" spans="1:1" ht="12.75" x14ac:dyDescent="0.2">
      <c r="A213" s="25"/>
    </row>
    <row r="214" spans="1:1" ht="12.75" x14ac:dyDescent="0.2">
      <c r="A214" s="25"/>
    </row>
    <row r="215" spans="1:1" ht="12.75" x14ac:dyDescent="0.2">
      <c r="A215" s="25"/>
    </row>
    <row r="216" spans="1:1" ht="12.75" x14ac:dyDescent="0.2">
      <c r="A216" s="25"/>
    </row>
    <row r="217" spans="1:1" ht="12.75" x14ac:dyDescent="0.2">
      <c r="A217" s="25"/>
    </row>
    <row r="218" spans="1:1" ht="12.75" x14ac:dyDescent="0.2">
      <c r="A218" s="25"/>
    </row>
    <row r="219" spans="1:1" ht="12.75" x14ac:dyDescent="0.2">
      <c r="A219" s="25"/>
    </row>
    <row r="220" spans="1:1" ht="12.75" x14ac:dyDescent="0.2">
      <c r="A220" s="25"/>
    </row>
    <row r="221" spans="1:1" ht="12.75" x14ac:dyDescent="0.2">
      <c r="A221" s="25"/>
    </row>
    <row r="222" spans="1:1" ht="12.75" x14ac:dyDescent="0.2">
      <c r="A222" s="25"/>
    </row>
    <row r="223" spans="1:1" ht="12.75" x14ac:dyDescent="0.2">
      <c r="A223" s="25"/>
    </row>
    <row r="224" spans="1:1" ht="12.75" x14ac:dyDescent="0.2">
      <c r="A224" s="25"/>
    </row>
    <row r="225" spans="1:1" ht="12.75" x14ac:dyDescent="0.2">
      <c r="A225" s="25"/>
    </row>
    <row r="226" spans="1:1" ht="12.75" x14ac:dyDescent="0.2">
      <c r="A226" s="25"/>
    </row>
    <row r="227" spans="1:1" ht="12.75" x14ac:dyDescent="0.2">
      <c r="A227" s="25"/>
    </row>
    <row r="228" spans="1:1" ht="12.75" x14ac:dyDescent="0.2">
      <c r="A228" s="25"/>
    </row>
    <row r="229" spans="1:1" ht="12.75" x14ac:dyDescent="0.2">
      <c r="A229" s="25"/>
    </row>
    <row r="230" spans="1:1" ht="12.75" x14ac:dyDescent="0.2">
      <c r="A230" s="25"/>
    </row>
    <row r="231" spans="1:1" ht="12.75" x14ac:dyDescent="0.2">
      <c r="A231" s="25"/>
    </row>
    <row r="232" spans="1:1" ht="12.75" x14ac:dyDescent="0.2">
      <c r="A232" s="25"/>
    </row>
    <row r="233" spans="1:1" ht="12.75" x14ac:dyDescent="0.2">
      <c r="A233" s="25"/>
    </row>
    <row r="234" spans="1:1" ht="12.75" x14ac:dyDescent="0.2">
      <c r="A234" s="25"/>
    </row>
    <row r="235" spans="1:1" ht="12.75" x14ac:dyDescent="0.2">
      <c r="A235" s="25"/>
    </row>
    <row r="236" spans="1:1" ht="12.75" x14ac:dyDescent="0.2">
      <c r="A236" s="25"/>
    </row>
    <row r="237" spans="1:1" ht="12.75" x14ac:dyDescent="0.2">
      <c r="A237" s="25"/>
    </row>
    <row r="238" spans="1:1" ht="12.75" x14ac:dyDescent="0.2">
      <c r="A238" s="25"/>
    </row>
    <row r="239" spans="1:1" ht="12.75" x14ac:dyDescent="0.2">
      <c r="A239" s="25"/>
    </row>
    <row r="240" spans="1:1" ht="12.75" x14ac:dyDescent="0.2">
      <c r="A240" s="25"/>
    </row>
    <row r="241" spans="1:1" ht="12.75" x14ac:dyDescent="0.2">
      <c r="A241" s="25"/>
    </row>
    <row r="242" spans="1:1" ht="12.75" x14ac:dyDescent="0.2">
      <c r="A242" s="25"/>
    </row>
    <row r="243" spans="1:1" ht="12.75" x14ac:dyDescent="0.2">
      <c r="A243" s="25"/>
    </row>
    <row r="244" spans="1:1" ht="12.75" x14ac:dyDescent="0.2">
      <c r="A244" s="25"/>
    </row>
    <row r="245" spans="1:1" ht="12.75" x14ac:dyDescent="0.2">
      <c r="A245" s="25"/>
    </row>
    <row r="246" spans="1:1" ht="12.75" x14ac:dyDescent="0.2">
      <c r="A246" s="25"/>
    </row>
    <row r="247" spans="1:1" ht="12.75" x14ac:dyDescent="0.2">
      <c r="A247" s="25"/>
    </row>
    <row r="248" spans="1:1" ht="12.75" x14ac:dyDescent="0.2">
      <c r="A248" s="25"/>
    </row>
    <row r="249" spans="1:1" ht="12.75" x14ac:dyDescent="0.2">
      <c r="A249" s="25"/>
    </row>
    <row r="250" spans="1:1" ht="12.75" x14ac:dyDescent="0.2">
      <c r="A250" s="25"/>
    </row>
    <row r="251" spans="1:1" ht="12.75" x14ac:dyDescent="0.2">
      <c r="A251" s="25"/>
    </row>
    <row r="252" spans="1:1" ht="12.75" x14ac:dyDescent="0.2">
      <c r="A252" s="25"/>
    </row>
    <row r="253" spans="1:1" ht="12.75" x14ac:dyDescent="0.2">
      <c r="A253" s="25"/>
    </row>
    <row r="254" spans="1:1" ht="12.75" x14ac:dyDescent="0.2">
      <c r="A254" s="25"/>
    </row>
    <row r="255" spans="1:1" ht="12.75" x14ac:dyDescent="0.2">
      <c r="A255" s="25"/>
    </row>
    <row r="256" spans="1:1" ht="12.75" x14ac:dyDescent="0.2">
      <c r="A256" s="25"/>
    </row>
    <row r="257" spans="1:1" ht="12.75" x14ac:dyDescent="0.2">
      <c r="A257" s="25"/>
    </row>
    <row r="258" spans="1:1" ht="12.75" x14ac:dyDescent="0.2">
      <c r="A258" s="25"/>
    </row>
    <row r="259" spans="1:1" ht="12.75" x14ac:dyDescent="0.2">
      <c r="A259" s="25"/>
    </row>
    <row r="260" spans="1:1" ht="12.75" x14ac:dyDescent="0.2">
      <c r="A260" s="25"/>
    </row>
    <row r="261" spans="1:1" ht="12.75" x14ac:dyDescent="0.2">
      <c r="A261" s="25"/>
    </row>
    <row r="262" spans="1:1" ht="12.75" x14ac:dyDescent="0.2">
      <c r="A262" s="25"/>
    </row>
    <row r="263" spans="1:1" ht="12.75" x14ac:dyDescent="0.2">
      <c r="A263" s="25"/>
    </row>
    <row r="264" spans="1:1" ht="12.75" x14ac:dyDescent="0.2">
      <c r="A264" s="25"/>
    </row>
    <row r="265" spans="1:1" ht="12.75" x14ac:dyDescent="0.2">
      <c r="A265" s="25"/>
    </row>
    <row r="266" spans="1:1" ht="12.75" x14ac:dyDescent="0.2">
      <c r="A266" s="25"/>
    </row>
    <row r="267" spans="1:1" ht="12.75" x14ac:dyDescent="0.2">
      <c r="A267" s="25"/>
    </row>
    <row r="268" spans="1:1" ht="12.75" x14ac:dyDescent="0.2">
      <c r="A268" s="25"/>
    </row>
    <row r="269" spans="1:1" ht="12.75" x14ac:dyDescent="0.2">
      <c r="A269" s="25"/>
    </row>
    <row r="270" spans="1:1" ht="12.75" x14ac:dyDescent="0.2">
      <c r="A270" s="25"/>
    </row>
    <row r="271" spans="1:1" ht="12.75" x14ac:dyDescent="0.2">
      <c r="A271" s="25"/>
    </row>
    <row r="272" spans="1:1" ht="12.75" x14ac:dyDescent="0.2">
      <c r="A272" s="25"/>
    </row>
    <row r="273" spans="1:1" ht="12.75" x14ac:dyDescent="0.2">
      <c r="A273" s="25"/>
    </row>
    <row r="274" spans="1:1" ht="12.75" x14ac:dyDescent="0.2">
      <c r="A274" s="25"/>
    </row>
    <row r="275" spans="1:1" ht="12.75" x14ac:dyDescent="0.2">
      <c r="A275" s="25"/>
    </row>
    <row r="276" spans="1:1" ht="12.75" x14ac:dyDescent="0.2">
      <c r="A276" s="25"/>
    </row>
    <row r="277" spans="1:1" ht="12.75" x14ac:dyDescent="0.2">
      <c r="A277" s="25"/>
    </row>
    <row r="278" spans="1:1" ht="12.75" x14ac:dyDescent="0.2">
      <c r="A278" s="25"/>
    </row>
    <row r="279" spans="1:1" ht="12.75" x14ac:dyDescent="0.2">
      <c r="A279" s="25"/>
    </row>
    <row r="280" spans="1:1" ht="12.75" x14ac:dyDescent="0.2">
      <c r="A280" s="25"/>
    </row>
    <row r="281" spans="1:1" ht="12.75" x14ac:dyDescent="0.2">
      <c r="A281" s="25"/>
    </row>
    <row r="282" spans="1:1" ht="12.75" x14ac:dyDescent="0.2">
      <c r="A282" s="25"/>
    </row>
    <row r="283" spans="1:1" ht="12.75" x14ac:dyDescent="0.2">
      <c r="A283" s="25"/>
    </row>
    <row r="284" spans="1:1" ht="12.75" x14ac:dyDescent="0.2">
      <c r="A284" s="25"/>
    </row>
    <row r="285" spans="1:1" ht="12.75" x14ac:dyDescent="0.2">
      <c r="A285" s="25"/>
    </row>
    <row r="286" spans="1:1" ht="12.75" x14ac:dyDescent="0.2">
      <c r="A286" s="25"/>
    </row>
    <row r="287" spans="1:1" ht="12.75" x14ac:dyDescent="0.2">
      <c r="A287" s="25"/>
    </row>
    <row r="288" spans="1:1" ht="12.75" x14ac:dyDescent="0.2">
      <c r="A288" s="25"/>
    </row>
    <row r="289" spans="1:1" ht="12.75" x14ac:dyDescent="0.2">
      <c r="A289" s="25"/>
    </row>
    <row r="290" spans="1:1" ht="12.75" x14ac:dyDescent="0.2">
      <c r="A290" s="25"/>
    </row>
    <row r="291" spans="1:1" ht="12.75" x14ac:dyDescent="0.2">
      <c r="A291" s="25"/>
    </row>
    <row r="292" spans="1:1" ht="12.75" x14ac:dyDescent="0.2">
      <c r="A292" s="25"/>
    </row>
    <row r="293" spans="1:1" ht="12.75" x14ac:dyDescent="0.2">
      <c r="A293" s="25"/>
    </row>
    <row r="294" spans="1:1" ht="12.75" x14ac:dyDescent="0.2">
      <c r="A294" s="25"/>
    </row>
    <row r="295" spans="1:1" ht="12.75" x14ac:dyDescent="0.2">
      <c r="A295" s="25"/>
    </row>
    <row r="296" spans="1:1" ht="12.75" x14ac:dyDescent="0.2">
      <c r="A296" s="25"/>
    </row>
    <row r="297" spans="1:1" ht="12.75" x14ac:dyDescent="0.2">
      <c r="A297" s="25"/>
    </row>
    <row r="298" spans="1:1" ht="12.75" x14ac:dyDescent="0.2">
      <c r="A298" s="25"/>
    </row>
    <row r="299" spans="1:1" ht="12.75" x14ac:dyDescent="0.2">
      <c r="A299" s="25"/>
    </row>
    <row r="300" spans="1:1" ht="12.75" x14ac:dyDescent="0.2">
      <c r="A300" s="25"/>
    </row>
    <row r="301" spans="1:1" ht="12.75" x14ac:dyDescent="0.2">
      <c r="A301" s="25"/>
    </row>
    <row r="302" spans="1:1" ht="12.75" x14ac:dyDescent="0.2">
      <c r="A302" s="25"/>
    </row>
    <row r="303" spans="1:1" ht="12.75" x14ac:dyDescent="0.2">
      <c r="A303" s="25"/>
    </row>
    <row r="304" spans="1:1" ht="12.75" x14ac:dyDescent="0.2">
      <c r="A304" s="25"/>
    </row>
    <row r="305" spans="1:1" ht="12.75" x14ac:dyDescent="0.2">
      <c r="A305" s="25"/>
    </row>
    <row r="306" spans="1:1" ht="12.75" x14ac:dyDescent="0.2">
      <c r="A306" s="25"/>
    </row>
    <row r="307" spans="1:1" ht="12.75" x14ac:dyDescent="0.2">
      <c r="A307" s="25"/>
    </row>
    <row r="308" spans="1:1" ht="12.75" x14ac:dyDescent="0.2">
      <c r="A308" s="25"/>
    </row>
    <row r="309" spans="1:1" ht="12.75" x14ac:dyDescent="0.2">
      <c r="A309" s="25"/>
    </row>
    <row r="310" spans="1:1" ht="12.75" x14ac:dyDescent="0.2">
      <c r="A310" s="25"/>
    </row>
    <row r="311" spans="1:1" ht="12.75" x14ac:dyDescent="0.2">
      <c r="A311" s="25"/>
    </row>
    <row r="312" spans="1:1" ht="12.75" x14ac:dyDescent="0.2">
      <c r="A312" s="25"/>
    </row>
    <row r="313" spans="1:1" ht="12.75" x14ac:dyDescent="0.2">
      <c r="A313" s="25"/>
    </row>
    <row r="314" spans="1:1" ht="12.75" x14ac:dyDescent="0.2">
      <c r="A314" s="25"/>
    </row>
    <row r="315" spans="1:1" ht="12.75" x14ac:dyDescent="0.2">
      <c r="A315" s="25"/>
    </row>
    <row r="316" spans="1:1" ht="12.75" x14ac:dyDescent="0.2">
      <c r="A316" s="25"/>
    </row>
    <row r="317" spans="1:1" ht="12.75" x14ac:dyDescent="0.2">
      <c r="A317" s="25"/>
    </row>
    <row r="318" spans="1:1" ht="12.75" x14ac:dyDescent="0.2">
      <c r="A318" s="25"/>
    </row>
    <row r="319" spans="1:1" ht="12.75" x14ac:dyDescent="0.2">
      <c r="A319" s="25"/>
    </row>
    <row r="320" spans="1:1" ht="12.75" x14ac:dyDescent="0.2">
      <c r="A320" s="25"/>
    </row>
    <row r="321" spans="1:1" ht="12.75" x14ac:dyDescent="0.2">
      <c r="A321" s="25"/>
    </row>
    <row r="322" spans="1:1" ht="12.75" x14ac:dyDescent="0.2">
      <c r="A322" s="25"/>
    </row>
    <row r="323" spans="1:1" ht="12.75" x14ac:dyDescent="0.2">
      <c r="A323" s="25"/>
    </row>
    <row r="324" spans="1:1" ht="12.75" x14ac:dyDescent="0.2">
      <c r="A324" s="25"/>
    </row>
    <row r="325" spans="1:1" ht="12.75" x14ac:dyDescent="0.2">
      <c r="A325" s="25"/>
    </row>
    <row r="326" spans="1:1" ht="12.75" x14ac:dyDescent="0.2">
      <c r="A326" s="25"/>
    </row>
    <row r="327" spans="1:1" ht="12.75" x14ac:dyDescent="0.2">
      <c r="A327" s="25"/>
    </row>
    <row r="328" spans="1:1" ht="12.75" x14ac:dyDescent="0.2">
      <c r="A328" s="25"/>
    </row>
    <row r="329" spans="1:1" ht="12.75" x14ac:dyDescent="0.2">
      <c r="A329" s="25"/>
    </row>
    <row r="330" spans="1:1" ht="12.75" x14ac:dyDescent="0.2">
      <c r="A330" s="25"/>
    </row>
    <row r="331" spans="1:1" ht="12.75" x14ac:dyDescent="0.2">
      <c r="A331" s="25"/>
    </row>
    <row r="332" spans="1:1" ht="12.75" x14ac:dyDescent="0.2">
      <c r="A332" s="25"/>
    </row>
    <row r="333" spans="1:1" ht="12.75" x14ac:dyDescent="0.2">
      <c r="A333" s="25"/>
    </row>
    <row r="334" spans="1:1" ht="12.75" x14ac:dyDescent="0.2">
      <c r="A334" s="25"/>
    </row>
    <row r="335" spans="1:1" ht="12.75" x14ac:dyDescent="0.2">
      <c r="A335" s="25"/>
    </row>
    <row r="336" spans="1:1" ht="12.75" x14ac:dyDescent="0.2">
      <c r="A336" s="25"/>
    </row>
    <row r="337" spans="1:1" ht="12.75" x14ac:dyDescent="0.2">
      <c r="A337" s="25"/>
    </row>
    <row r="338" spans="1:1" ht="12.75" x14ac:dyDescent="0.2">
      <c r="A338" s="25"/>
    </row>
    <row r="339" spans="1:1" ht="12.75" x14ac:dyDescent="0.2">
      <c r="A339" s="25"/>
    </row>
    <row r="340" spans="1:1" ht="12.75" x14ac:dyDescent="0.2">
      <c r="A340" s="25"/>
    </row>
    <row r="341" spans="1:1" ht="12.75" x14ac:dyDescent="0.2">
      <c r="A341" s="25"/>
    </row>
    <row r="342" spans="1:1" ht="12.75" x14ac:dyDescent="0.2">
      <c r="A342" s="25"/>
    </row>
    <row r="343" spans="1:1" ht="12.75" x14ac:dyDescent="0.2">
      <c r="A343" s="25"/>
    </row>
    <row r="344" spans="1:1" ht="12.75" x14ac:dyDescent="0.2">
      <c r="A344" s="25"/>
    </row>
    <row r="345" spans="1:1" ht="12.75" x14ac:dyDescent="0.2">
      <c r="A345" s="25"/>
    </row>
    <row r="346" spans="1:1" ht="12.75" x14ac:dyDescent="0.2">
      <c r="A346" s="25"/>
    </row>
    <row r="347" spans="1:1" ht="12.75" x14ac:dyDescent="0.2">
      <c r="A347" s="25"/>
    </row>
    <row r="348" spans="1:1" ht="12.75" x14ac:dyDescent="0.2">
      <c r="A348" s="25"/>
    </row>
    <row r="349" spans="1:1" ht="12.75" x14ac:dyDescent="0.2">
      <c r="A349" s="25"/>
    </row>
    <row r="350" spans="1:1" ht="12.75" x14ac:dyDescent="0.2">
      <c r="A350" s="25"/>
    </row>
    <row r="351" spans="1:1" ht="12.75" x14ac:dyDescent="0.2">
      <c r="A351" s="25"/>
    </row>
    <row r="352" spans="1:1" ht="12.75" x14ac:dyDescent="0.2">
      <c r="A352" s="25"/>
    </row>
    <row r="353" spans="1:1" ht="12.75" x14ac:dyDescent="0.2">
      <c r="A353" s="25"/>
    </row>
    <row r="354" spans="1:1" ht="12.75" x14ac:dyDescent="0.2">
      <c r="A354" s="25"/>
    </row>
    <row r="355" spans="1:1" ht="12.75" x14ac:dyDescent="0.2">
      <c r="A355" s="25"/>
    </row>
    <row r="356" spans="1:1" ht="12.75" x14ac:dyDescent="0.2">
      <c r="A356" s="25"/>
    </row>
    <row r="357" spans="1:1" ht="12.75" x14ac:dyDescent="0.2">
      <c r="A357" s="25"/>
    </row>
    <row r="358" spans="1:1" ht="12.75" x14ac:dyDescent="0.2">
      <c r="A358" s="25"/>
    </row>
    <row r="359" spans="1:1" ht="12.75" x14ac:dyDescent="0.2">
      <c r="A359" s="25"/>
    </row>
    <row r="360" spans="1:1" ht="12.75" x14ac:dyDescent="0.2">
      <c r="A360" s="25"/>
    </row>
    <row r="361" spans="1:1" ht="12.75" x14ac:dyDescent="0.2">
      <c r="A361" s="25"/>
    </row>
    <row r="362" spans="1:1" ht="12.75" x14ac:dyDescent="0.2">
      <c r="A362" s="25"/>
    </row>
    <row r="363" spans="1:1" ht="12.75" x14ac:dyDescent="0.2">
      <c r="A363" s="25"/>
    </row>
    <row r="364" spans="1:1" ht="12.75" x14ac:dyDescent="0.2">
      <c r="A364" s="25"/>
    </row>
    <row r="365" spans="1:1" ht="12.75" x14ac:dyDescent="0.2">
      <c r="A365" s="25"/>
    </row>
    <row r="366" spans="1:1" ht="12.75" x14ac:dyDescent="0.2">
      <c r="A366" s="25"/>
    </row>
    <row r="367" spans="1:1" ht="12.75" x14ac:dyDescent="0.2">
      <c r="A367" s="25"/>
    </row>
    <row r="368" spans="1:1" ht="12.75" x14ac:dyDescent="0.2">
      <c r="A368" s="25"/>
    </row>
    <row r="369" spans="1:1" ht="12.75" x14ac:dyDescent="0.2">
      <c r="A369" s="25"/>
    </row>
    <row r="370" spans="1:1" ht="12.75" x14ac:dyDescent="0.2">
      <c r="A370" s="25"/>
    </row>
    <row r="371" spans="1:1" ht="12.75" x14ac:dyDescent="0.2">
      <c r="A371" s="25"/>
    </row>
    <row r="372" spans="1:1" ht="12.75" x14ac:dyDescent="0.2">
      <c r="A372" s="25"/>
    </row>
    <row r="373" spans="1:1" ht="12.75" x14ac:dyDescent="0.2">
      <c r="A373" s="25"/>
    </row>
    <row r="374" spans="1:1" ht="12.75" x14ac:dyDescent="0.2">
      <c r="A374" s="25"/>
    </row>
    <row r="375" spans="1:1" ht="12.75" x14ac:dyDescent="0.2">
      <c r="A375" s="25"/>
    </row>
    <row r="376" spans="1:1" ht="12.75" x14ac:dyDescent="0.2">
      <c r="A376" s="25"/>
    </row>
    <row r="377" spans="1:1" ht="12.75" x14ac:dyDescent="0.2">
      <c r="A377" s="25"/>
    </row>
    <row r="378" spans="1:1" ht="12.75" x14ac:dyDescent="0.2">
      <c r="A378" s="25"/>
    </row>
    <row r="379" spans="1:1" ht="12.75" x14ac:dyDescent="0.2">
      <c r="A379" s="25"/>
    </row>
    <row r="380" spans="1:1" ht="12.75" x14ac:dyDescent="0.2">
      <c r="A380" s="25"/>
    </row>
    <row r="381" spans="1:1" ht="12.75" x14ac:dyDescent="0.2">
      <c r="A381" s="25"/>
    </row>
    <row r="382" spans="1:1" ht="12.75" x14ac:dyDescent="0.2">
      <c r="A382" s="25"/>
    </row>
    <row r="383" spans="1:1" ht="12.75" x14ac:dyDescent="0.2">
      <c r="A383" s="25"/>
    </row>
    <row r="384" spans="1:1" ht="12.75" x14ac:dyDescent="0.2">
      <c r="A384" s="25"/>
    </row>
    <row r="385" spans="1:1" ht="12.75" x14ac:dyDescent="0.2">
      <c r="A385" s="25"/>
    </row>
    <row r="386" spans="1:1" ht="12.75" x14ac:dyDescent="0.2">
      <c r="A386" s="25"/>
    </row>
    <row r="387" spans="1:1" ht="12.75" x14ac:dyDescent="0.2">
      <c r="A387" s="25"/>
    </row>
    <row r="388" spans="1:1" ht="12.75" x14ac:dyDescent="0.2">
      <c r="A388" s="25"/>
    </row>
    <row r="389" spans="1:1" ht="12.75" x14ac:dyDescent="0.2">
      <c r="A389" s="25"/>
    </row>
    <row r="390" spans="1:1" ht="12.75" x14ac:dyDescent="0.2">
      <c r="A390" s="25"/>
    </row>
    <row r="391" spans="1:1" ht="12.75" x14ac:dyDescent="0.2">
      <c r="A391" s="25"/>
    </row>
    <row r="392" spans="1:1" ht="12.75" x14ac:dyDescent="0.2">
      <c r="A392" s="25"/>
    </row>
    <row r="393" spans="1:1" ht="12.75" x14ac:dyDescent="0.2">
      <c r="A393" s="25"/>
    </row>
    <row r="394" spans="1:1" ht="12.75" x14ac:dyDescent="0.2">
      <c r="A394" s="25"/>
    </row>
    <row r="395" spans="1:1" ht="12.75" x14ac:dyDescent="0.2">
      <c r="A395" s="25"/>
    </row>
    <row r="396" spans="1:1" ht="12.75" x14ac:dyDescent="0.2">
      <c r="A396" s="25"/>
    </row>
    <row r="397" spans="1:1" ht="12.75" x14ac:dyDescent="0.2">
      <c r="A397" s="25"/>
    </row>
    <row r="398" spans="1:1" ht="12.75" x14ac:dyDescent="0.2">
      <c r="A398" s="25"/>
    </row>
    <row r="399" spans="1:1" ht="12.75" x14ac:dyDescent="0.2">
      <c r="A399" s="25"/>
    </row>
    <row r="400" spans="1:1" ht="12.75" x14ac:dyDescent="0.2">
      <c r="A400" s="25"/>
    </row>
    <row r="401" spans="1:1" ht="12.75" x14ac:dyDescent="0.2">
      <c r="A401" s="25"/>
    </row>
    <row r="402" spans="1:1" ht="12.75" x14ac:dyDescent="0.2">
      <c r="A402" s="25"/>
    </row>
    <row r="403" spans="1:1" ht="12.75" x14ac:dyDescent="0.2">
      <c r="A403" s="25"/>
    </row>
    <row r="404" spans="1:1" ht="12.75" x14ac:dyDescent="0.2">
      <c r="A404" s="25"/>
    </row>
    <row r="405" spans="1:1" ht="12.75" x14ac:dyDescent="0.2">
      <c r="A405" s="25"/>
    </row>
    <row r="406" spans="1:1" ht="12.75" x14ac:dyDescent="0.2">
      <c r="A406" s="25"/>
    </row>
    <row r="407" spans="1:1" ht="12.75" x14ac:dyDescent="0.2">
      <c r="A407" s="25"/>
    </row>
    <row r="408" spans="1:1" ht="12.75" x14ac:dyDescent="0.2">
      <c r="A408" s="25"/>
    </row>
    <row r="409" spans="1:1" ht="12.75" x14ac:dyDescent="0.2">
      <c r="A409" s="25"/>
    </row>
    <row r="410" spans="1:1" ht="12.75" x14ac:dyDescent="0.2">
      <c r="A410" s="25"/>
    </row>
    <row r="411" spans="1:1" ht="12.75" x14ac:dyDescent="0.2">
      <c r="A411" s="25"/>
    </row>
    <row r="412" spans="1:1" ht="12.75" x14ac:dyDescent="0.2">
      <c r="A412" s="25"/>
    </row>
    <row r="413" spans="1:1" ht="12.75" x14ac:dyDescent="0.2">
      <c r="A413" s="25"/>
    </row>
    <row r="414" spans="1:1" ht="12.75" x14ac:dyDescent="0.2">
      <c r="A414" s="25"/>
    </row>
    <row r="415" spans="1:1" ht="12.75" x14ac:dyDescent="0.2">
      <c r="A415" s="25"/>
    </row>
    <row r="416" spans="1:1" ht="12.75" x14ac:dyDescent="0.2">
      <c r="A416" s="25"/>
    </row>
    <row r="417" spans="1:1" ht="12.75" x14ac:dyDescent="0.2">
      <c r="A417" s="25"/>
    </row>
    <row r="418" spans="1:1" ht="12.75" x14ac:dyDescent="0.2">
      <c r="A418" s="25"/>
    </row>
    <row r="419" spans="1:1" ht="12.75" x14ac:dyDescent="0.2">
      <c r="A419" s="25"/>
    </row>
    <row r="420" spans="1:1" ht="12.75" x14ac:dyDescent="0.2">
      <c r="A420" s="25"/>
    </row>
    <row r="421" spans="1:1" ht="12.75" x14ac:dyDescent="0.2">
      <c r="A421" s="25"/>
    </row>
    <row r="422" spans="1:1" ht="12.75" x14ac:dyDescent="0.2">
      <c r="A422" s="25"/>
    </row>
    <row r="423" spans="1:1" ht="12.75" x14ac:dyDescent="0.2">
      <c r="A423" s="25"/>
    </row>
    <row r="424" spans="1:1" ht="12.75" x14ac:dyDescent="0.2">
      <c r="A424" s="25"/>
    </row>
    <row r="425" spans="1:1" ht="12.75" x14ac:dyDescent="0.2">
      <c r="A425" s="25"/>
    </row>
    <row r="426" spans="1:1" ht="12.75" x14ac:dyDescent="0.2">
      <c r="A426" s="25"/>
    </row>
    <row r="427" spans="1:1" ht="12.75" x14ac:dyDescent="0.2">
      <c r="A427" s="25"/>
    </row>
    <row r="428" spans="1:1" ht="12.75" x14ac:dyDescent="0.2">
      <c r="A428" s="25"/>
    </row>
    <row r="429" spans="1:1" ht="12.75" x14ac:dyDescent="0.2">
      <c r="A429" s="25"/>
    </row>
    <row r="430" spans="1:1" ht="12.75" x14ac:dyDescent="0.2">
      <c r="A430" s="25"/>
    </row>
    <row r="431" spans="1:1" ht="12.75" x14ac:dyDescent="0.2">
      <c r="A431" s="25"/>
    </row>
    <row r="432" spans="1:1" ht="12.75" x14ac:dyDescent="0.2">
      <c r="A432" s="25"/>
    </row>
    <row r="433" spans="1:1" ht="12.75" x14ac:dyDescent="0.2">
      <c r="A433" s="25"/>
    </row>
    <row r="434" spans="1:1" ht="12.75" x14ac:dyDescent="0.2">
      <c r="A434" s="25"/>
    </row>
    <row r="435" spans="1:1" ht="12.75" x14ac:dyDescent="0.2">
      <c r="A435" s="25"/>
    </row>
    <row r="436" spans="1:1" ht="12.75" x14ac:dyDescent="0.2">
      <c r="A436" s="25"/>
    </row>
    <row r="437" spans="1:1" ht="12.75" x14ac:dyDescent="0.2">
      <c r="A437" s="25"/>
    </row>
    <row r="438" spans="1:1" ht="12.75" x14ac:dyDescent="0.2">
      <c r="A438" s="25"/>
    </row>
    <row r="439" spans="1:1" ht="12.75" x14ac:dyDescent="0.2">
      <c r="A439" s="25"/>
    </row>
    <row r="440" spans="1:1" ht="12.75" x14ac:dyDescent="0.2">
      <c r="A440" s="25"/>
    </row>
    <row r="441" spans="1:1" ht="12.75" x14ac:dyDescent="0.2">
      <c r="A441" s="25"/>
    </row>
    <row r="442" spans="1:1" ht="12.75" x14ac:dyDescent="0.2">
      <c r="A442" s="25"/>
    </row>
    <row r="443" spans="1:1" ht="12.75" x14ac:dyDescent="0.2">
      <c r="A443" s="25"/>
    </row>
    <row r="444" spans="1:1" ht="12.75" x14ac:dyDescent="0.2">
      <c r="A444" s="25"/>
    </row>
    <row r="445" spans="1:1" ht="12.75" x14ac:dyDescent="0.2">
      <c r="A445" s="25"/>
    </row>
    <row r="446" spans="1:1" ht="12.75" x14ac:dyDescent="0.2">
      <c r="A446" s="25"/>
    </row>
    <row r="447" spans="1:1" ht="12.75" x14ac:dyDescent="0.2">
      <c r="A447" s="25"/>
    </row>
    <row r="448" spans="1:1" ht="12.75" x14ac:dyDescent="0.2">
      <c r="A448" s="25"/>
    </row>
    <row r="449" spans="1:1" ht="12.75" x14ac:dyDescent="0.2">
      <c r="A449" s="25"/>
    </row>
    <row r="450" spans="1:1" ht="12.75" x14ac:dyDescent="0.2">
      <c r="A450" s="25"/>
    </row>
    <row r="451" spans="1:1" ht="12.75" x14ac:dyDescent="0.2">
      <c r="A451" s="25"/>
    </row>
    <row r="452" spans="1:1" ht="12.75" x14ac:dyDescent="0.2">
      <c r="A452" s="25"/>
    </row>
    <row r="453" spans="1:1" ht="12.75" x14ac:dyDescent="0.2">
      <c r="A453" s="25"/>
    </row>
    <row r="454" spans="1:1" ht="12.75" x14ac:dyDescent="0.2">
      <c r="A454" s="25"/>
    </row>
    <row r="455" spans="1:1" ht="12.75" x14ac:dyDescent="0.2">
      <c r="A455" s="25"/>
    </row>
    <row r="456" spans="1:1" ht="12.75" x14ac:dyDescent="0.2">
      <c r="A456" s="25"/>
    </row>
    <row r="457" spans="1:1" ht="12.75" x14ac:dyDescent="0.2">
      <c r="A457" s="25"/>
    </row>
    <row r="458" spans="1:1" ht="12.75" x14ac:dyDescent="0.2">
      <c r="A458" s="25"/>
    </row>
    <row r="459" spans="1:1" ht="12.75" x14ac:dyDescent="0.2">
      <c r="A459" s="25"/>
    </row>
    <row r="460" spans="1:1" ht="12.75" x14ac:dyDescent="0.2">
      <c r="A460" s="25"/>
    </row>
    <row r="461" spans="1:1" ht="12.75" x14ac:dyDescent="0.2">
      <c r="A461" s="25"/>
    </row>
    <row r="462" spans="1:1" ht="12.75" x14ac:dyDescent="0.2">
      <c r="A462" s="25"/>
    </row>
    <row r="463" spans="1:1" ht="12.75" x14ac:dyDescent="0.2">
      <c r="A463" s="25"/>
    </row>
    <row r="464" spans="1:1" ht="12.75" x14ac:dyDescent="0.2">
      <c r="A464" s="25"/>
    </row>
    <row r="465" spans="1:1" ht="12.75" x14ac:dyDescent="0.2">
      <c r="A465" s="25"/>
    </row>
    <row r="466" spans="1:1" ht="12.75" x14ac:dyDescent="0.2">
      <c r="A466" s="25"/>
    </row>
    <row r="467" spans="1:1" ht="12.75" x14ac:dyDescent="0.2">
      <c r="A467" s="25"/>
    </row>
    <row r="468" spans="1:1" ht="12.75" x14ac:dyDescent="0.2">
      <c r="A468" s="25"/>
    </row>
    <row r="469" spans="1:1" ht="12.75" x14ac:dyDescent="0.2">
      <c r="A469" s="25"/>
    </row>
    <row r="470" spans="1:1" ht="12.75" x14ac:dyDescent="0.2">
      <c r="A470" s="25"/>
    </row>
    <row r="471" spans="1:1" ht="12.75" x14ac:dyDescent="0.2">
      <c r="A471" s="25"/>
    </row>
    <row r="472" spans="1:1" ht="12.75" x14ac:dyDescent="0.2">
      <c r="A472" s="25"/>
    </row>
    <row r="473" spans="1:1" ht="12.75" x14ac:dyDescent="0.2">
      <c r="A473" s="25"/>
    </row>
    <row r="474" spans="1:1" ht="12.75" x14ac:dyDescent="0.2">
      <c r="A474" s="25"/>
    </row>
    <row r="475" spans="1:1" ht="12.75" x14ac:dyDescent="0.2">
      <c r="A475" s="25"/>
    </row>
    <row r="476" spans="1:1" ht="12.75" x14ac:dyDescent="0.2">
      <c r="A476" s="25"/>
    </row>
    <row r="477" spans="1:1" ht="12.75" x14ac:dyDescent="0.2">
      <c r="A477" s="25"/>
    </row>
    <row r="478" spans="1:1" ht="12.75" x14ac:dyDescent="0.2">
      <c r="A478" s="25"/>
    </row>
    <row r="479" spans="1:1" ht="12.75" x14ac:dyDescent="0.2">
      <c r="A479" s="25"/>
    </row>
    <row r="480" spans="1:1" ht="12.75" x14ac:dyDescent="0.2">
      <c r="A480" s="25"/>
    </row>
    <row r="481" spans="1:1" ht="12.75" x14ac:dyDescent="0.2">
      <c r="A481" s="25"/>
    </row>
    <row r="482" spans="1:1" ht="12.75" x14ac:dyDescent="0.2">
      <c r="A482" s="25"/>
    </row>
    <row r="483" spans="1:1" ht="12.75" x14ac:dyDescent="0.2">
      <c r="A483" s="25"/>
    </row>
    <row r="484" spans="1:1" ht="12.75" x14ac:dyDescent="0.2">
      <c r="A484" s="25"/>
    </row>
    <row r="485" spans="1:1" ht="12.75" x14ac:dyDescent="0.2">
      <c r="A485" s="25"/>
    </row>
    <row r="486" spans="1:1" ht="12.75" x14ac:dyDescent="0.2">
      <c r="A486" s="25"/>
    </row>
    <row r="487" spans="1:1" ht="12.75" x14ac:dyDescent="0.2">
      <c r="A487" s="25"/>
    </row>
    <row r="488" spans="1:1" ht="12.75" x14ac:dyDescent="0.2">
      <c r="A488" s="25"/>
    </row>
    <row r="489" spans="1:1" ht="12.75" x14ac:dyDescent="0.2">
      <c r="A489" s="25"/>
    </row>
    <row r="490" spans="1:1" ht="12.75" x14ac:dyDescent="0.2">
      <c r="A490" s="25"/>
    </row>
    <row r="491" spans="1:1" ht="12.75" x14ac:dyDescent="0.2">
      <c r="A491" s="25"/>
    </row>
    <row r="492" spans="1:1" ht="12.75" x14ac:dyDescent="0.2">
      <c r="A492" s="25"/>
    </row>
    <row r="493" spans="1:1" ht="12.75" x14ac:dyDescent="0.2">
      <c r="A493" s="25"/>
    </row>
    <row r="494" spans="1:1" ht="12.75" x14ac:dyDescent="0.2">
      <c r="A494" s="25"/>
    </row>
    <row r="495" spans="1:1" ht="12.75" x14ac:dyDescent="0.2">
      <c r="A495" s="25"/>
    </row>
    <row r="496" spans="1:1" ht="12.75" x14ac:dyDescent="0.2">
      <c r="A496" s="25"/>
    </row>
    <row r="497" spans="1:1" ht="12.75" x14ac:dyDescent="0.2">
      <c r="A497" s="25"/>
    </row>
    <row r="498" spans="1:1" ht="12.75" x14ac:dyDescent="0.2">
      <c r="A498" s="25"/>
    </row>
    <row r="499" spans="1:1" ht="12.75" x14ac:dyDescent="0.2">
      <c r="A499" s="25"/>
    </row>
    <row r="500" spans="1:1" ht="12.75" x14ac:dyDescent="0.2">
      <c r="A500" s="25"/>
    </row>
    <row r="501" spans="1:1" ht="12.75" x14ac:dyDescent="0.2">
      <c r="A501" s="25"/>
    </row>
    <row r="502" spans="1:1" ht="12.75" x14ac:dyDescent="0.2">
      <c r="A502" s="25"/>
    </row>
    <row r="503" spans="1:1" ht="12.75" x14ac:dyDescent="0.2">
      <c r="A503" s="25"/>
    </row>
    <row r="504" spans="1:1" ht="12.75" x14ac:dyDescent="0.2">
      <c r="A504" s="25"/>
    </row>
    <row r="505" spans="1:1" ht="12.75" x14ac:dyDescent="0.2">
      <c r="A505" s="25"/>
    </row>
    <row r="506" spans="1:1" ht="12.75" x14ac:dyDescent="0.2">
      <c r="A506" s="25"/>
    </row>
    <row r="507" spans="1:1" ht="12.75" x14ac:dyDescent="0.2">
      <c r="A507" s="25"/>
    </row>
    <row r="508" spans="1:1" ht="12.75" x14ac:dyDescent="0.2">
      <c r="A508" s="25"/>
    </row>
    <row r="509" spans="1:1" ht="12.75" x14ac:dyDescent="0.2">
      <c r="A509" s="25"/>
    </row>
    <row r="510" spans="1:1" ht="12.75" x14ac:dyDescent="0.2">
      <c r="A510" s="25"/>
    </row>
    <row r="511" spans="1:1" ht="12.75" x14ac:dyDescent="0.2">
      <c r="A511" s="25"/>
    </row>
    <row r="512" spans="1:1" ht="12.75" x14ac:dyDescent="0.2">
      <c r="A512" s="25"/>
    </row>
    <row r="513" spans="1:1" ht="12.75" x14ac:dyDescent="0.2">
      <c r="A513" s="25"/>
    </row>
    <row r="514" spans="1:1" ht="12.75" x14ac:dyDescent="0.2">
      <c r="A514" s="25"/>
    </row>
    <row r="515" spans="1:1" ht="12.75" x14ac:dyDescent="0.2">
      <c r="A515" s="25"/>
    </row>
    <row r="516" spans="1:1" ht="12.75" x14ac:dyDescent="0.2">
      <c r="A516" s="25"/>
    </row>
    <row r="517" spans="1:1" ht="12.75" x14ac:dyDescent="0.2">
      <c r="A517" s="25"/>
    </row>
    <row r="518" spans="1:1" ht="12.75" x14ac:dyDescent="0.2">
      <c r="A518" s="25"/>
    </row>
    <row r="519" spans="1:1" ht="12.75" x14ac:dyDescent="0.2">
      <c r="A519" s="25"/>
    </row>
    <row r="520" spans="1:1" ht="12.75" x14ac:dyDescent="0.2">
      <c r="A520" s="25"/>
    </row>
    <row r="521" spans="1:1" ht="12.75" x14ac:dyDescent="0.2">
      <c r="A521" s="25"/>
    </row>
    <row r="522" spans="1:1" ht="12.75" x14ac:dyDescent="0.2">
      <c r="A522" s="25"/>
    </row>
    <row r="523" spans="1:1" ht="12.75" x14ac:dyDescent="0.2">
      <c r="A523" s="25"/>
    </row>
    <row r="524" spans="1:1" ht="12.75" x14ac:dyDescent="0.2">
      <c r="A524" s="25"/>
    </row>
    <row r="525" spans="1:1" ht="12.75" x14ac:dyDescent="0.2">
      <c r="A525" s="25"/>
    </row>
    <row r="526" spans="1:1" ht="12.75" x14ac:dyDescent="0.2">
      <c r="A526" s="25"/>
    </row>
    <row r="527" spans="1:1" ht="12.75" x14ac:dyDescent="0.2">
      <c r="A527" s="25"/>
    </row>
    <row r="528" spans="1:1" ht="12.75" x14ac:dyDescent="0.2">
      <c r="A528" s="25"/>
    </row>
    <row r="529" spans="1:1" ht="12.75" x14ac:dyDescent="0.2">
      <c r="A529" s="25"/>
    </row>
    <row r="530" spans="1:1" ht="12.75" x14ac:dyDescent="0.2">
      <c r="A530" s="25"/>
    </row>
    <row r="531" spans="1:1" ht="12.75" x14ac:dyDescent="0.2">
      <c r="A531" s="25"/>
    </row>
    <row r="532" spans="1:1" ht="12.75" x14ac:dyDescent="0.2">
      <c r="A532" s="25"/>
    </row>
    <row r="533" spans="1:1" ht="12.75" x14ac:dyDescent="0.2">
      <c r="A533" s="25"/>
    </row>
    <row r="534" spans="1:1" ht="12.75" x14ac:dyDescent="0.2">
      <c r="A534" s="25"/>
    </row>
    <row r="535" spans="1:1" ht="12.75" x14ac:dyDescent="0.2">
      <c r="A535" s="25"/>
    </row>
    <row r="536" spans="1:1" ht="12.75" x14ac:dyDescent="0.2">
      <c r="A536" s="25"/>
    </row>
    <row r="537" spans="1:1" ht="12.75" x14ac:dyDescent="0.2">
      <c r="A537" s="25"/>
    </row>
    <row r="538" spans="1:1" ht="12.75" x14ac:dyDescent="0.2">
      <c r="A538" s="25"/>
    </row>
    <row r="539" spans="1:1" ht="12.75" x14ac:dyDescent="0.2">
      <c r="A539" s="25"/>
    </row>
    <row r="540" spans="1:1" ht="12.75" x14ac:dyDescent="0.2">
      <c r="A540" s="25"/>
    </row>
    <row r="541" spans="1:1" ht="12.75" x14ac:dyDescent="0.2">
      <c r="A541" s="25"/>
    </row>
    <row r="542" spans="1:1" ht="12.75" x14ac:dyDescent="0.2">
      <c r="A542" s="25"/>
    </row>
    <row r="543" spans="1:1" ht="12.75" x14ac:dyDescent="0.2">
      <c r="A543" s="25"/>
    </row>
    <row r="544" spans="1:1" ht="12.75" x14ac:dyDescent="0.2">
      <c r="A544" s="25"/>
    </row>
    <row r="545" spans="1:1" ht="12.75" x14ac:dyDescent="0.2">
      <c r="A545" s="25"/>
    </row>
    <row r="546" spans="1:1" ht="12.75" x14ac:dyDescent="0.2">
      <c r="A546" s="25"/>
    </row>
    <row r="547" spans="1:1" ht="12.75" x14ac:dyDescent="0.2">
      <c r="A547" s="25"/>
    </row>
    <row r="548" spans="1:1" ht="12.75" x14ac:dyDescent="0.2">
      <c r="A548" s="25"/>
    </row>
    <row r="549" spans="1:1" ht="12.75" x14ac:dyDescent="0.2">
      <c r="A549" s="25"/>
    </row>
    <row r="550" spans="1:1" ht="12.75" x14ac:dyDescent="0.2">
      <c r="A550" s="25"/>
    </row>
    <row r="551" spans="1:1" ht="12.75" x14ac:dyDescent="0.2">
      <c r="A551" s="25"/>
    </row>
    <row r="552" spans="1:1" ht="12.75" x14ac:dyDescent="0.2">
      <c r="A552" s="25"/>
    </row>
    <row r="553" spans="1:1" ht="12.75" x14ac:dyDescent="0.2">
      <c r="A553" s="25"/>
    </row>
    <row r="554" spans="1:1" ht="12.75" x14ac:dyDescent="0.2">
      <c r="A554" s="25"/>
    </row>
    <row r="555" spans="1:1" ht="12.75" x14ac:dyDescent="0.2">
      <c r="A555" s="25"/>
    </row>
    <row r="556" spans="1:1" ht="12.75" x14ac:dyDescent="0.2">
      <c r="A556" s="25"/>
    </row>
    <row r="557" spans="1:1" ht="12.75" x14ac:dyDescent="0.2">
      <c r="A557" s="25"/>
    </row>
    <row r="558" spans="1:1" ht="12.75" x14ac:dyDescent="0.2">
      <c r="A558" s="25"/>
    </row>
    <row r="559" spans="1:1" ht="12.75" x14ac:dyDescent="0.2">
      <c r="A559" s="25"/>
    </row>
    <row r="560" spans="1:1" ht="12.75" x14ac:dyDescent="0.2">
      <c r="A560" s="25"/>
    </row>
    <row r="561" spans="1:1" ht="12.75" x14ac:dyDescent="0.2">
      <c r="A561" s="25"/>
    </row>
    <row r="562" spans="1:1" ht="12.75" x14ac:dyDescent="0.2">
      <c r="A562" s="25"/>
    </row>
    <row r="563" spans="1:1" ht="12.75" x14ac:dyDescent="0.2">
      <c r="A563" s="25"/>
    </row>
    <row r="564" spans="1:1" ht="12.75" x14ac:dyDescent="0.2">
      <c r="A564" s="25"/>
    </row>
    <row r="565" spans="1:1" ht="12.75" x14ac:dyDescent="0.2">
      <c r="A565" s="25"/>
    </row>
    <row r="566" spans="1:1" ht="12.75" x14ac:dyDescent="0.2">
      <c r="A566" s="25"/>
    </row>
    <row r="567" spans="1:1" ht="12.75" x14ac:dyDescent="0.2">
      <c r="A567" s="25"/>
    </row>
    <row r="568" spans="1:1" ht="12.75" x14ac:dyDescent="0.2">
      <c r="A568" s="25"/>
    </row>
    <row r="569" spans="1:1" ht="12.75" x14ac:dyDescent="0.2">
      <c r="A569" s="25"/>
    </row>
    <row r="570" spans="1:1" ht="12.75" x14ac:dyDescent="0.2">
      <c r="A570" s="25"/>
    </row>
    <row r="571" spans="1:1" ht="12.75" x14ac:dyDescent="0.2">
      <c r="A571" s="25"/>
    </row>
    <row r="572" spans="1:1" ht="12.75" x14ac:dyDescent="0.2">
      <c r="A572" s="25"/>
    </row>
    <row r="573" spans="1:1" ht="12.75" x14ac:dyDescent="0.2">
      <c r="A573" s="25"/>
    </row>
    <row r="574" spans="1:1" ht="12.75" x14ac:dyDescent="0.2">
      <c r="A574" s="25"/>
    </row>
    <row r="575" spans="1:1" ht="12.75" x14ac:dyDescent="0.2">
      <c r="A575" s="25"/>
    </row>
    <row r="576" spans="1:1" ht="12.75" x14ac:dyDescent="0.2">
      <c r="A576" s="25"/>
    </row>
    <row r="577" spans="1:1" ht="12.75" x14ac:dyDescent="0.2">
      <c r="A577" s="25"/>
    </row>
    <row r="578" spans="1:1" ht="12.75" x14ac:dyDescent="0.2">
      <c r="A578" s="25"/>
    </row>
    <row r="579" spans="1:1" ht="12.75" x14ac:dyDescent="0.2"/>
    <row r="580" spans="1:1" ht="12.75" x14ac:dyDescent="0.2"/>
    <row r="581" spans="1:1" ht="12.75" x14ac:dyDescent="0.2"/>
    <row r="582" spans="1:1" ht="12.75" x14ac:dyDescent="0.2"/>
    <row r="583" spans="1:1" ht="12.75" x14ac:dyDescent="0.2"/>
    <row r="584" spans="1:1" ht="12.75" x14ac:dyDescent="0.2"/>
    <row r="585" spans="1:1" ht="12.75" x14ac:dyDescent="0.2"/>
    <row r="586" spans="1:1" ht="12.75" x14ac:dyDescent="0.2"/>
    <row r="587" spans="1:1" ht="12.75" x14ac:dyDescent="0.2"/>
    <row r="588" spans="1:1" ht="12.75" x14ac:dyDescent="0.2"/>
    <row r="589" spans="1:1" ht="12.75" x14ac:dyDescent="0.2"/>
    <row r="590" spans="1:1" ht="12.75" x14ac:dyDescent="0.2"/>
    <row r="591" spans="1:1" ht="12.75" x14ac:dyDescent="0.2"/>
    <row r="592" spans="1:1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</sheetData>
  <mergeCells count="2">
    <mergeCell ref="A1:A4"/>
    <mergeCell ref="C5:N5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42"/>
  <sheetViews>
    <sheetView workbookViewId="0"/>
  </sheetViews>
  <sheetFormatPr defaultColWidth="14.42578125" defaultRowHeight="15.75" customHeight="1" x14ac:dyDescent="0.2"/>
  <cols>
    <col min="1" max="1" width="12.85546875" customWidth="1"/>
    <col min="2" max="2" width="38.7109375" customWidth="1"/>
    <col min="3" max="14" width="11.5703125" customWidth="1"/>
  </cols>
  <sheetData>
    <row r="1" spans="1:14" ht="15.75" customHeight="1" x14ac:dyDescent="0.2">
      <c r="A1" s="41" t="s">
        <v>0</v>
      </c>
      <c r="B1" s="42"/>
      <c r="C1" s="43" t="s">
        <v>1</v>
      </c>
      <c r="D1" s="44"/>
      <c r="E1" s="44"/>
      <c r="F1" s="44"/>
      <c r="G1" s="44"/>
      <c r="H1" s="44"/>
      <c r="I1" s="44"/>
      <c r="J1" s="44"/>
      <c r="K1" s="42"/>
      <c r="L1" s="1"/>
      <c r="M1" s="1"/>
      <c r="N1" s="1"/>
    </row>
    <row r="2" spans="1:14" ht="15.75" customHeight="1" x14ac:dyDescent="0.2">
      <c r="A2" s="2" t="s">
        <v>2</v>
      </c>
      <c r="B2" s="3"/>
      <c r="C2" s="4" t="s">
        <v>3</v>
      </c>
      <c r="D2" s="4" t="s">
        <v>4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9</v>
      </c>
      <c r="L2" s="5" t="s">
        <v>10</v>
      </c>
      <c r="M2" s="4" t="s">
        <v>11</v>
      </c>
      <c r="N2" s="4" t="s">
        <v>12</v>
      </c>
    </row>
    <row r="3" spans="1:14" ht="15.75" customHeight="1" x14ac:dyDescent="0.2">
      <c r="A3" s="6" t="s">
        <v>13</v>
      </c>
      <c r="B3" s="7"/>
      <c r="C3" s="8" t="s">
        <v>14</v>
      </c>
      <c r="D3" s="8" t="s">
        <v>15</v>
      </c>
      <c r="E3" s="8" t="s">
        <v>16</v>
      </c>
      <c r="F3" s="8"/>
      <c r="G3" s="8" t="s">
        <v>17</v>
      </c>
      <c r="H3" s="8" t="s">
        <v>18</v>
      </c>
      <c r="I3" s="8" t="s">
        <v>19</v>
      </c>
      <c r="J3" s="8" t="s">
        <v>20</v>
      </c>
      <c r="K3" s="8" t="s">
        <v>21</v>
      </c>
      <c r="L3" s="9"/>
      <c r="M3" s="8" t="s">
        <v>22</v>
      </c>
      <c r="N3" s="8" t="s">
        <v>23</v>
      </c>
    </row>
    <row r="4" spans="1:14" ht="15.75" customHeight="1" x14ac:dyDescent="0.2">
      <c r="A4" s="10" t="s">
        <v>24</v>
      </c>
      <c r="B4" s="11"/>
      <c r="C4" s="12" t="str">
        <f ca="1">IFERROR(__xludf.DUMMYFUNCTION("ImportRange(""1-KQbOq_OF8Zvv9s2IwqWuiu36wvu1yoGRpMtGz0uFzc"",""SEM1!B4"")"),"18")</f>
        <v>18</v>
      </c>
      <c r="D4" s="13" t="str">
        <f ca="1">IFERROR(__xludf.DUMMYFUNCTION("ImportRange(""1vFV8Qd6n0MrPHYBeVp1Y_eB_kbiC7J9TT1whrvu4Vkc"",""sem1!H4"")"),"13")</f>
        <v>13</v>
      </c>
      <c r="E4" s="13" t="str">
        <f ca="1">IFERROR(__xludf.DUMMYFUNCTION("ImportRange(""1s_74kVqricL4AunR5DgkEUlmsHFVv0FwbAwsVetzz44"",""SEM1!H4"")"),"5")</f>
        <v>5</v>
      </c>
      <c r="F4" s="13">
        <f t="shared" ref="F4:F5" ca="1" si="0">D4+E4</f>
        <v>18</v>
      </c>
      <c r="G4" s="12" t="str">
        <f ca="1">IFERROR(__xludf.DUMMYFUNCTION("ImportRange(""1eDh0bZprejd8Sk-g0arGWs1CguB5h65CsNZb4ifRJyc"",""SEM1!H4"")"),"18")</f>
        <v>18</v>
      </c>
      <c r="H4" s="13" t="str">
        <f ca="1">IFERROR(__xludf.DUMMYFUNCTION("ImportRange(""1JW2fJwhqZP_1pbqYI5mm09mS5LIzumbBcPgK5ZC0bcU"",""SEM1!H4"")"),"16")</f>
        <v>16</v>
      </c>
      <c r="I4" s="13" t="str">
        <f ca="1">IFERROR(__xludf.DUMMYFUNCTION("ImportRange(""1cuHU18bgg3BYG1w3xCJzxwXR4awLsrxl306BRvyNzss"",""SEM1!H4"")"),"21")</f>
        <v>21</v>
      </c>
      <c r="J4" s="13" t="str">
        <f ca="1">IFERROR(__xludf.DUMMYFUNCTION("ImportRange(""1EbKYrq1AajoMI961b4LHs2p6SoDlHL2HBDJ0zl8ELMk"",""SEM1!K4"")"),"10")</f>
        <v>10</v>
      </c>
      <c r="K4" s="13" t="str">
        <f ca="1">IFERROR(__xludf.DUMMYFUNCTION("ImportRange(""1aGucSPn2cq_tvw1m-1oesmXfvXETerxibdJTymD6g3s"",""SEM1!K4"")"),"12")</f>
        <v>12</v>
      </c>
      <c r="L4" s="13">
        <f ca="1">J4+K4</f>
        <v>22</v>
      </c>
      <c r="M4" s="14" t="str">
        <f ca="1">IFERROR(__xludf.DUMMYFUNCTION("IMPORTRANGE(""1vexMb6Q7yWtFbCG3qtFokfxxtwWz-a3wGhRl3T7XfhE"",""sem1!i4"")"),"")</f>
        <v/>
      </c>
      <c r="N4" s="13" t="str">
        <f ca="1">IFERROR(__xludf.DUMMYFUNCTION("ImportRange(""1oUqJHR3br7Xdz3Oh2eaCuZvV3CuWnXfIEErdflme6Vc"",""SEM1!L4"")"),"")</f>
        <v/>
      </c>
    </row>
    <row r="5" spans="1:14" ht="15.75" customHeight="1" x14ac:dyDescent="0.2">
      <c r="A5" s="15" t="s">
        <v>25</v>
      </c>
      <c r="B5" s="16"/>
      <c r="C5" s="17">
        <f t="shared" ref="C5:E5" ca="1" si="1">FLOOR(C4/4,1)</f>
        <v>4</v>
      </c>
      <c r="D5" s="18">
        <f t="shared" ca="1" si="1"/>
        <v>3</v>
      </c>
      <c r="E5" s="18">
        <f t="shared" ca="1" si="1"/>
        <v>1</v>
      </c>
      <c r="F5" s="18">
        <f t="shared" ca="1" si="0"/>
        <v>4</v>
      </c>
      <c r="G5" s="18">
        <f t="shared" ref="G5:N5" ca="1" si="2">FLOOR(G4/4,1)</f>
        <v>4</v>
      </c>
      <c r="H5" s="18">
        <f t="shared" ca="1" si="2"/>
        <v>4</v>
      </c>
      <c r="I5" s="18">
        <f t="shared" ca="1" si="2"/>
        <v>5</v>
      </c>
      <c r="J5" s="18">
        <f t="shared" ca="1" si="2"/>
        <v>2</v>
      </c>
      <c r="K5" s="18">
        <f t="shared" ca="1" si="2"/>
        <v>3</v>
      </c>
      <c r="L5" s="18">
        <f t="shared" ca="1" si="2"/>
        <v>5</v>
      </c>
      <c r="M5" s="18" t="e">
        <f t="shared" ca="1" si="2"/>
        <v>#VALUE!</v>
      </c>
      <c r="N5" s="18" t="e">
        <f t="shared" ca="1" si="2"/>
        <v>#VALUE!</v>
      </c>
    </row>
    <row r="6" spans="1:14" ht="15.75" customHeight="1" x14ac:dyDescent="0.2">
      <c r="A6" s="19" t="s">
        <v>26</v>
      </c>
      <c r="B6" s="20" t="s">
        <v>27</v>
      </c>
      <c r="C6" s="22" t="s">
        <v>30</v>
      </c>
      <c r="D6" s="19" t="s">
        <v>28</v>
      </c>
      <c r="E6" s="19" t="s">
        <v>28</v>
      </c>
      <c r="F6" s="19" t="s">
        <v>28</v>
      </c>
      <c r="G6" s="19" t="s">
        <v>28</v>
      </c>
      <c r="H6" s="19" t="s">
        <v>28</v>
      </c>
      <c r="I6" s="19" t="s">
        <v>28</v>
      </c>
      <c r="J6" s="19" t="s">
        <v>29</v>
      </c>
      <c r="K6" s="19" t="s">
        <v>28</v>
      </c>
      <c r="L6" s="19" t="s">
        <v>28</v>
      </c>
      <c r="M6" s="19" t="s">
        <v>28</v>
      </c>
      <c r="N6" s="19" t="s">
        <v>28</v>
      </c>
    </row>
    <row r="7" spans="1:14" ht="15" x14ac:dyDescent="0.25">
      <c r="A7" s="21">
        <v>1001</v>
      </c>
      <c r="B7" s="23" t="s">
        <v>31</v>
      </c>
      <c r="C7" s="24">
        <f ca="1">'SYBA A'!C6/'SYBA A'!C$3</f>
        <v>0.55555555555555558</v>
      </c>
      <c r="D7" s="24">
        <f ca="1">'SYBA A'!D6/'SYBA A'!D$3</f>
        <v>0.53846153846153844</v>
      </c>
      <c r="E7" s="24">
        <f ca="1">'SYBA A'!E6/'SYBA A'!E$3</f>
        <v>0.8</v>
      </c>
      <c r="F7" s="24">
        <f ca="1">'SYBA A'!F6/'SYBA A'!F$3</f>
        <v>0.61111111111111116</v>
      </c>
      <c r="G7" s="24">
        <f ca="1">'SYBA A'!G6/'SYBA A'!G$3</f>
        <v>0.61111111111111116</v>
      </c>
      <c r="H7" s="24">
        <f ca="1">'SYBA A'!H6/'SYBA A'!H$3</f>
        <v>0.375</v>
      </c>
      <c r="I7" s="24">
        <f ca="1">'SYBA A'!I6/'SYBA A'!I$3</f>
        <v>0.42857142857142855</v>
      </c>
      <c r="J7" s="24">
        <f ca="1">'SYBA A'!J6/'SYBA A'!J$3</f>
        <v>0.5</v>
      </c>
      <c r="K7" s="24">
        <f ca="1">'SYBA A'!K6/'SYBA A'!K$3</f>
        <v>0.66666666666666663</v>
      </c>
      <c r="L7" s="24">
        <f ca="1">'SYBA A'!L6/'SYBA A'!L$3</f>
        <v>0.59090909090909094</v>
      </c>
      <c r="M7" s="24">
        <f>'SYBA A'!M6/'SYBA A'!M$3</f>
        <v>0.36842105263157893</v>
      </c>
      <c r="N7" s="24">
        <f>'SYBA A'!N6/'SYBA A'!N$3</f>
        <v>0.5</v>
      </c>
    </row>
    <row r="8" spans="1:14" ht="15" x14ac:dyDescent="0.25">
      <c r="A8" s="21">
        <v>1002</v>
      </c>
      <c r="B8" s="23" t="s">
        <v>32</v>
      </c>
      <c r="C8" s="24">
        <f ca="1">'SYBA A'!C7/'SYBA A'!C$3</f>
        <v>0.61111111111111116</v>
      </c>
      <c r="D8" s="24">
        <f ca="1">'SYBA A'!D7/'SYBA A'!D$3</f>
        <v>0.61538461538461542</v>
      </c>
      <c r="E8" s="24">
        <f ca="1">'SYBA A'!E7/'SYBA A'!E$3</f>
        <v>1</v>
      </c>
      <c r="F8" s="24">
        <f ca="1">'SYBA A'!F7/'SYBA A'!F$3</f>
        <v>0.72222222222222221</v>
      </c>
      <c r="G8" s="24">
        <f ca="1">'SYBA A'!G7/'SYBA A'!G$3</f>
        <v>0.66666666666666663</v>
      </c>
      <c r="H8" s="24">
        <f ca="1">'SYBA A'!H7/'SYBA A'!H$3</f>
        <v>0.375</v>
      </c>
      <c r="I8" s="24">
        <f ca="1">'SYBA A'!I7/'SYBA A'!I$3</f>
        <v>0.33333333333333331</v>
      </c>
      <c r="J8" s="24">
        <f ca="1">'SYBA A'!J7/'SYBA A'!J$3</f>
        <v>0.5</v>
      </c>
      <c r="K8" s="24">
        <f ca="1">'SYBA A'!K7/'SYBA A'!K$3</f>
        <v>0.58333333333333337</v>
      </c>
      <c r="L8" s="24">
        <f ca="1">'SYBA A'!L7/'SYBA A'!L$3</f>
        <v>0.54545454545454541</v>
      </c>
      <c r="M8" s="24">
        <f>'SYBA A'!M7/'SYBA A'!M$3</f>
        <v>0.47368421052631576</v>
      </c>
      <c r="N8" s="24">
        <f>'SYBA A'!N7/'SYBA A'!N$3</f>
        <v>0.5625</v>
      </c>
    </row>
    <row r="9" spans="1:14" ht="15" x14ac:dyDescent="0.25">
      <c r="A9" s="21">
        <v>1003</v>
      </c>
      <c r="B9" s="23" t="s">
        <v>33</v>
      </c>
      <c r="C9" s="24">
        <f ca="1">'SYBA A'!C8/'SYBA A'!C$3</f>
        <v>1</v>
      </c>
      <c r="D9" s="24">
        <f ca="1">'SYBA A'!D8/'SYBA A'!D$3</f>
        <v>0.76923076923076927</v>
      </c>
      <c r="E9" s="24">
        <f ca="1">'SYBA A'!E8/'SYBA A'!E$3</f>
        <v>1</v>
      </c>
      <c r="F9" s="24">
        <f ca="1">'SYBA A'!F8/'SYBA A'!F$3</f>
        <v>0.83333333333333337</v>
      </c>
      <c r="G9" s="24">
        <f ca="1">'SYBA A'!G8/'SYBA A'!G$3</f>
        <v>0.88888888888888884</v>
      </c>
      <c r="H9" s="24">
        <f ca="1">'SYBA A'!H8/'SYBA A'!H$3</f>
        <v>0.75</v>
      </c>
      <c r="I9" s="24">
        <f ca="1">'SYBA A'!I8/'SYBA A'!I$3</f>
        <v>0.61904761904761907</v>
      </c>
      <c r="J9" s="24">
        <f ca="1">'SYBA A'!J8/'SYBA A'!J$3</f>
        <v>0.7</v>
      </c>
      <c r="K9" s="24">
        <f ca="1">'SYBA A'!K8/'SYBA A'!K$3</f>
        <v>0.58333333333333337</v>
      </c>
      <c r="L9" s="24">
        <f ca="1">'SYBA A'!L8/'SYBA A'!L$3</f>
        <v>0.63636363636363635</v>
      </c>
      <c r="M9" s="24">
        <f>'SYBA A'!M8/'SYBA A'!M$3</f>
        <v>0.63157894736842102</v>
      </c>
      <c r="N9" s="24">
        <f>'SYBA A'!N8/'SYBA A'!N$3</f>
        <v>0.5625</v>
      </c>
    </row>
    <row r="10" spans="1:14" ht="15" x14ac:dyDescent="0.25">
      <c r="A10" s="21">
        <v>1004</v>
      </c>
      <c r="B10" s="23" t="s">
        <v>34</v>
      </c>
      <c r="C10" s="24">
        <f ca="1">'SYBA A'!C9/'SYBA A'!C$3</f>
        <v>0</v>
      </c>
      <c r="D10" s="24">
        <f ca="1">'SYBA A'!D9/'SYBA A'!D$3</f>
        <v>0.23076923076923078</v>
      </c>
      <c r="E10" s="24">
        <f ca="1">'SYBA A'!E9/'SYBA A'!E$3</f>
        <v>0.4</v>
      </c>
      <c r="F10" s="24">
        <f ca="1">'SYBA A'!F9/'SYBA A'!F$3</f>
        <v>0.27777777777777779</v>
      </c>
      <c r="G10" s="24">
        <f ca="1">'SYBA A'!G9/'SYBA A'!G$3</f>
        <v>5.5555555555555552E-2</v>
      </c>
      <c r="H10" s="24">
        <f ca="1">'SYBA A'!H9/'SYBA A'!H$3</f>
        <v>6.25E-2</v>
      </c>
      <c r="I10" s="24">
        <f ca="1">'SYBA A'!I9/'SYBA A'!I$3</f>
        <v>9.5238095238095233E-2</v>
      </c>
      <c r="J10" s="24">
        <f ca="1">'SYBA A'!J9/'SYBA A'!J$3</f>
        <v>0</v>
      </c>
      <c r="K10" s="24">
        <f ca="1">'SYBA A'!K9/'SYBA A'!K$3</f>
        <v>0.16666666666666666</v>
      </c>
      <c r="L10" s="24">
        <f ca="1">'SYBA A'!L9/'SYBA A'!L$3</f>
        <v>9.0909090909090912E-2</v>
      </c>
      <c r="M10" s="24">
        <f>'SYBA A'!M9/'SYBA A'!M$3</f>
        <v>0.26315789473684209</v>
      </c>
      <c r="N10" s="24">
        <f>'SYBA A'!N9/'SYBA A'!N$3</f>
        <v>0</v>
      </c>
    </row>
    <row r="11" spans="1:14" ht="15" x14ac:dyDescent="0.25">
      <c r="A11" s="21">
        <v>1005</v>
      </c>
      <c r="B11" s="23" t="s">
        <v>35</v>
      </c>
      <c r="C11" s="24">
        <f ca="1">'SYBA A'!C10/'SYBA A'!C$3</f>
        <v>0.55555555555555558</v>
      </c>
      <c r="D11" s="24">
        <f ca="1">'SYBA A'!D10/'SYBA A'!D$3</f>
        <v>0.69230769230769229</v>
      </c>
      <c r="E11" s="24">
        <f ca="1">'SYBA A'!E10/'SYBA A'!E$3</f>
        <v>1</v>
      </c>
      <c r="F11" s="24">
        <f ca="1">'SYBA A'!F10/'SYBA A'!F$3</f>
        <v>0.77777777777777779</v>
      </c>
      <c r="G11" s="24">
        <f ca="1">'SYBA A'!G10/'SYBA A'!G$3</f>
        <v>0.55555555555555558</v>
      </c>
      <c r="H11" s="24">
        <f ca="1">'SYBA A'!H10/'SYBA A'!H$3</f>
        <v>0.375</v>
      </c>
      <c r="I11" s="24">
        <f ca="1">'SYBA A'!I10/'SYBA A'!I$3</f>
        <v>0.47619047619047616</v>
      </c>
      <c r="J11" s="24">
        <f ca="1">'SYBA A'!J10/'SYBA A'!J$3</f>
        <v>0.7</v>
      </c>
      <c r="K11" s="24">
        <f ca="1">'SYBA A'!K10/'SYBA A'!K$3</f>
        <v>0.41666666666666669</v>
      </c>
      <c r="L11" s="24">
        <f ca="1">'SYBA A'!L10/'SYBA A'!L$3</f>
        <v>0.54545454545454541</v>
      </c>
      <c r="M11" s="24">
        <f>'SYBA A'!M10/'SYBA A'!M$3</f>
        <v>0.42105263157894735</v>
      </c>
      <c r="N11" s="24">
        <f>'SYBA A'!N10/'SYBA A'!N$3</f>
        <v>0.4375</v>
      </c>
    </row>
    <row r="12" spans="1:14" ht="15" x14ac:dyDescent="0.25">
      <c r="A12" s="21">
        <v>1006</v>
      </c>
      <c r="B12" s="23" t="s">
        <v>36</v>
      </c>
      <c r="C12" s="24">
        <f ca="1">'SYBA A'!C11/'SYBA A'!C$3</f>
        <v>0.72222222222222221</v>
      </c>
      <c r="D12" s="24">
        <f ca="1">'SYBA A'!D11/'SYBA A'!D$3</f>
        <v>0.46153846153846156</v>
      </c>
      <c r="E12" s="24">
        <f ca="1">'SYBA A'!E11/'SYBA A'!E$3</f>
        <v>0.8</v>
      </c>
      <c r="F12" s="24">
        <f ca="1">'SYBA A'!F11/'SYBA A'!F$3</f>
        <v>0.55555555555555558</v>
      </c>
      <c r="G12" s="24">
        <f ca="1">'SYBA A'!G11/'SYBA A'!G$3</f>
        <v>0.61111111111111116</v>
      </c>
      <c r="H12" s="24">
        <f ca="1">'SYBA A'!H11/'SYBA A'!H$3</f>
        <v>0.8125</v>
      </c>
      <c r="I12" s="24">
        <f ca="1">'SYBA A'!I11/'SYBA A'!I$3</f>
        <v>0.5714285714285714</v>
      </c>
      <c r="J12" s="24">
        <f ca="1">'SYBA A'!J11/'SYBA A'!J$3</f>
        <v>0.5</v>
      </c>
      <c r="K12" s="24">
        <f ca="1">'SYBA A'!K11/'SYBA A'!K$3</f>
        <v>0.66666666666666663</v>
      </c>
      <c r="L12" s="24">
        <f ca="1">'SYBA A'!L11/'SYBA A'!L$3</f>
        <v>0.59090909090909094</v>
      </c>
      <c r="M12" s="24">
        <f>'SYBA A'!M11/'SYBA A'!M$3</f>
        <v>0.84210526315789469</v>
      </c>
      <c r="N12" s="24">
        <f>'SYBA A'!N11/'SYBA A'!N$3</f>
        <v>0.5625</v>
      </c>
    </row>
    <row r="13" spans="1:14" ht="15" x14ac:dyDescent="0.25">
      <c r="A13" s="21">
        <v>1007</v>
      </c>
      <c r="B13" s="23" t="s">
        <v>37</v>
      </c>
      <c r="C13" s="24">
        <f ca="1">'SYBA A'!C12/'SYBA A'!C$3</f>
        <v>0.94444444444444442</v>
      </c>
      <c r="D13" s="24">
        <f ca="1">'SYBA A'!D12/'SYBA A'!D$3</f>
        <v>1</v>
      </c>
      <c r="E13" s="24">
        <f ca="1">'SYBA A'!E12/'SYBA A'!E$3</f>
        <v>1</v>
      </c>
      <c r="F13" s="24">
        <f ca="1">'SYBA A'!F12/'SYBA A'!F$3</f>
        <v>1</v>
      </c>
      <c r="G13" s="24">
        <f ca="1">'SYBA A'!G12/'SYBA A'!G$3</f>
        <v>1</v>
      </c>
      <c r="H13" s="24">
        <f ca="1">'SYBA A'!H12/'SYBA A'!H$3</f>
        <v>0.875</v>
      </c>
      <c r="I13" s="24">
        <f ca="1">'SYBA A'!I12/'SYBA A'!I$3</f>
        <v>0.95238095238095233</v>
      </c>
      <c r="J13" s="24">
        <f ca="1">'SYBA A'!J12/'SYBA A'!J$3</f>
        <v>0.9</v>
      </c>
      <c r="K13" s="24">
        <f ca="1">'SYBA A'!K12/'SYBA A'!K$3</f>
        <v>0.83333333333333337</v>
      </c>
      <c r="L13" s="24">
        <f ca="1">'SYBA A'!L12/'SYBA A'!L$3</f>
        <v>0.86363636363636365</v>
      </c>
      <c r="M13" s="24">
        <f>'SYBA A'!M12/'SYBA A'!M$3</f>
        <v>0.94736842105263153</v>
      </c>
      <c r="N13" s="24">
        <f>'SYBA A'!N12/'SYBA A'!N$3</f>
        <v>0.875</v>
      </c>
    </row>
    <row r="14" spans="1:14" ht="15" x14ac:dyDescent="0.25">
      <c r="A14" s="21">
        <v>1008</v>
      </c>
      <c r="B14" s="23" t="s">
        <v>38</v>
      </c>
      <c r="C14" s="24">
        <f ca="1">'SYBA A'!C13/'SYBA A'!C$3</f>
        <v>0.55555555555555558</v>
      </c>
      <c r="D14" s="24">
        <f ca="1">'SYBA A'!D13/'SYBA A'!D$3</f>
        <v>0.69230769230769229</v>
      </c>
      <c r="E14" s="24">
        <f ca="1">'SYBA A'!E13/'SYBA A'!E$3</f>
        <v>1</v>
      </c>
      <c r="F14" s="24">
        <f ca="1">'SYBA A'!F13/'SYBA A'!F$3</f>
        <v>0.77777777777777779</v>
      </c>
      <c r="G14" s="24">
        <f ca="1">'SYBA A'!G13/'SYBA A'!G$3</f>
        <v>0.77777777777777779</v>
      </c>
      <c r="H14" s="24">
        <f ca="1">'SYBA A'!H13/'SYBA A'!H$3</f>
        <v>0.625</v>
      </c>
      <c r="I14" s="24">
        <f ca="1">'SYBA A'!I13/'SYBA A'!I$3</f>
        <v>0.47619047619047616</v>
      </c>
      <c r="J14" s="24">
        <f ca="1">'SYBA A'!J13/'SYBA A'!J$3</f>
        <v>0.4</v>
      </c>
      <c r="K14" s="24">
        <f ca="1">'SYBA A'!K13/'SYBA A'!K$3</f>
        <v>0.33333333333333331</v>
      </c>
      <c r="L14" s="24">
        <f ca="1">'SYBA A'!L13/'SYBA A'!L$3</f>
        <v>0.36363636363636365</v>
      </c>
      <c r="M14" s="24">
        <f>'SYBA A'!M13/'SYBA A'!M$3</f>
        <v>0.84210526315789469</v>
      </c>
      <c r="N14" s="24">
        <f>'SYBA A'!N13/'SYBA A'!N$3</f>
        <v>0.625</v>
      </c>
    </row>
    <row r="15" spans="1:14" ht="15" x14ac:dyDescent="0.25">
      <c r="A15" s="21">
        <v>1009</v>
      </c>
      <c r="B15" s="23" t="s">
        <v>39</v>
      </c>
      <c r="C15" s="24">
        <f ca="1">'SYBA A'!C14/'SYBA A'!C$3</f>
        <v>0.44444444444444442</v>
      </c>
      <c r="D15" s="24">
        <f ca="1">'SYBA A'!D14/'SYBA A'!D$3</f>
        <v>0.53846153846153844</v>
      </c>
      <c r="E15" s="24">
        <f ca="1">'SYBA A'!E14/'SYBA A'!E$3</f>
        <v>0.8</v>
      </c>
      <c r="F15" s="24">
        <f ca="1">'SYBA A'!F14/'SYBA A'!F$3</f>
        <v>0.61111111111111116</v>
      </c>
      <c r="G15" s="24">
        <f ca="1">'SYBA A'!G14/'SYBA A'!G$3</f>
        <v>0.5</v>
      </c>
      <c r="H15" s="24">
        <f ca="1">'SYBA A'!H14/'SYBA A'!H$3</f>
        <v>0.125</v>
      </c>
      <c r="I15" s="24">
        <f ca="1">'SYBA A'!I14/'SYBA A'!I$3</f>
        <v>0.2857142857142857</v>
      </c>
      <c r="J15" s="24">
        <f ca="1">'SYBA A'!J14/'SYBA A'!J$3</f>
        <v>0.4</v>
      </c>
      <c r="K15" s="24">
        <f ca="1">'SYBA A'!K14/'SYBA A'!K$3</f>
        <v>0.25</v>
      </c>
      <c r="L15" s="24">
        <f ca="1">'SYBA A'!L14/'SYBA A'!L$3</f>
        <v>0.31818181818181818</v>
      </c>
      <c r="M15" s="24">
        <f>'SYBA A'!M14/'SYBA A'!M$3</f>
        <v>0.15789473684210525</v>
      </c>
      <c r="N15" s="24">
        <f>'SYBA A'!N14/'SYBA A'!N$3</f>
        <v>0.25</v>
      </c>
    </row>
    <row r="16" spans="1:14" ht="15" x14ac:dyDescent="0.25">
      <c r="A16" s="21">
        <v>1010</v>
      </c>
      <c r="B16" s="23" t="s">
        <v>40</v>
      </c>
      <c r="C16" s="24">
        <f ca="1">'SYBA A'!C15/'SYBA A'!C$3</f>
        <v>0.33333333333333331</v>
      </c>
      <c r="D16" s="24">
        <f ca="1">'SYBA A'!D15/'SYBA A'!D$3</f>
        <v>0.30769230769230771</v>
      </c>
      <c r="E16" s="24">
        <f ca="1">'SYBA A'!E15/'SYBA A'!E$3</f>
        <v>0.6</v>
      </c>
      <c r="F16" s="24">
        <f ca="1">'SYBA A'!F15/'SYBA A'!F$3</f>
        <v>0.3888888888888889</v>
      </c>
      <c r="G16" s="24">
        <f ca="1">'SYBA A'!G15/'SYBA A'!G$3</f>
        <v>0.61111111111111116</v>
      </c>
      <c r="H16" s="24">
        <f ca="1">'SYBA A'!H15/'SYBA A'!H$3</f>
        <v>0.4375</v>
      </c>
      <c r="I16" s="24">
        <f ca="1">'SYBA A'!I15/'SYBA A'!I$3</f>
        <v>0.2857142857142857</v>
      </c>
      <c r="J16" s="24">
        <f ca="1">'SYBA A'!J15/'SYBA A'!J$3</f>
        <v>0.3</v>
      </c>
      <c r="K16" s="24">
        <f ca="1">'SYBA A'!K15/'SYBA A'!K$3</f>
        <v>0.33333333333333331</v>
      </c>
      <c r="L16" s="24">
        <f ca="1">'SYBA A'!L15/'SYBA A'!L$3</f>
        <v>0.31818181818181818</v>
      </c>
      <c r="M16" s="24">
        <f>'SYBA A'!M15/'SYBA A'!M$3</f>
        <v>0.47368421052631576</v>
      </c>
      <c r="N16" s="24">
        <f>'SYBA A'!N15/'SYBA A'!N$3</f>
        <v>0.5</v>
      </c>
    </row>
    <row r="17" spans="1:14" ht="15" x14ac:dyDescent="0.25">
      <c r="A17" s="21">
        <v>1011</v>
      </c>
      <c r="B17" s="23" t="s">
        <v>41</v>
      </c>
      <c r="C17" s="24">
        <f ca="1">'SYBA A'!C16/'SYBA A'!C$3</f>
        <v>0.5</v>
      </c>
      <c r="D17" s="24">
        <f ca="1">'SYBA A'!D16/'SYBA A'!D$3</f>
        <v>0.46153846153846156</v>
      </c>
      <c r="E17" s="24">
        <f ca="1">'SYBA A'!E16/'SYBA A'!E$3</f>
        <v>1</v>
      </c>
      <c r="F17" s="24">
        <f ca="1">'SYBA A'!F16/'SYBA A'!F$3</f>
        <v>0.61111111111111116</v>
      </c>
      <c r="G17" s="24">
        <f ca="1">'SYBA A'!G16/'SYBA A'!G$3</f>
        <v>0.72222222222222221</v>
      </c>
      <c r="H17" s="24">
        <f ca="1">'SYBA A'!H16/'SYBA A'!H$3</f>
        <v>0.75</v>
      </c>
      <c r="I17" s="24">
        <f ca="1">'SYBA A'!I16/'SYBA A'!I$3</f>
        <v>0.52380952380952384</v>
      </c>
      <c r="J17" s="24">
        <f ca="1">'SYBA A'!J16/'SYBA A'!J$3</f>
        <v>0.6</v>
      </c>
      <c r="K17" s="24">
        <f ca="1">'SYBA A'!K16/'SYBA A'!K$3</f>
        <v>0.75</v>
      </c>
      <c r="L17" s="24">
        <f ca="1">'SYBA A'!L16/'SYBA A'!L$3</f>
        <v>0.68181818181818177</v>
      </c>
      <c r="M17" s="24">
        <f>'SYBA A'!M16/'SYBA A'!M$3</f>
        <v>0.63157894736842102</v>
      </c>
      <c r="N17" s="24">
        <f>'SYBA A'!N16/'SYBA A'!N$3</f>
        <v>0.75</v>
      </c>
    </row>
    <row r="18" spans="1:14" ht="15" x14ac:dyDescent="0.25">
      <c r="A18" s="21">
        <v>1012</v>
      </c>
      <c r="B18" s="23" t="s">
        <v>42</v>
      </c>
      <c r="C18" s="24">
        <f ca="1">'SYBA A'!C17/'SYBA A'!C$3</f>
        <v>1</v>
      </c>
      <c r="D18" s="24">
        <f ca="1">'SYBA A'!D17/'SYBA A'!D$3</f>
        <v>1</v>
      </c>
      <c r="E18" s="24">
        <f ca="1">'SYBA A'!E17/'SYBA A'!E$3</f>
        <v>1</v>
      </c>
      <c r="F18" s="24">
        <f ca="1">'SYBA A'!F17/'SYBA A'!F$3</f>
        <v>1</v>
      </c>
      <c r="G18" s="24">
        <f ca="1">'SYBA A'!G17/'SYBA A'!G$3</f>
        <v>0.94444444444444442</v>
      </c>
      <c r="H18" s="24">
        <f ca="1">'SYBA A'!H17/'SYBA A'!H$3</f>
        <v>0.9375</v>
      </c>
      <c r="I18" s="24">
        <f ca="1">'SYBA A'!I17/'SYBA A'!I$3</f>
        <v>1</v>
      </c>
      <c r="J18" s="24">
        <f ca="1">'SYBA A'!J17/'SYBA A'!J$3</f>
        <v>1</v>
      </c>
      <c r="K18" s="24">
        <f ca="1">'SYBA A'!K17/'SYBA A'!K$3</f>
        <v>0.91666666666666663</v>
      </c>
      <c r="L18" s="24">
        <f ca="1">'SYBA A'!L17/'SYBA A'!L$3</f>
        <v>0.95454545454545459</v>
      </c>
      <c r="M18" s="24">
        <f>'SYBA A'!M17/'SYBA A'!M$3</f>
        <v>1</v>
      </c>
      <c r="N18" s="24">
        <f>'SYBA A'!N17/'SYBA A'!N$3</f>
        <v>1</v>
      </c>
    </row>
    <row r="19" spans="1:14" ht="15" x14ac:dyDescent="0.25">
      <c r="A19" s="21">
        <v>1013</v>
      </c>
      <c r="B19" s="23" t="s">
        <v>43</v>
      </c>
      <c r="C19" s="24">
        <f ca="1">'SYBA A'!C18/'SYBA A'!C$3</f>
        <v>5.5555555555555552E-2</v>
      </c>
      <c r="D19" s="24">
        <f ca="1">'SYBA A'!D18/'SYBA A'!D$3</f>
        <v>0</v>
      </c>
      <c r="E19" s="24">
        <f ca="1">'SYBA A'!E18/'SYBA A'!E$3</f>
        <v>0.4</v>
      </c>
      <c r="F19" s="24">
        <f ca="1">'SYBA A'!F18/'SYBA A'!F$3</f>
        <v>0.1111111111111111</v>
      </c>
      <c r="G19" s="24">
        <f ca="1">'SYBA A'!G18/'SYBA A'!G$3</f>
        <v>5.5555555555555552E-2</v>
      </c>
      <c r="H19" s="24">
        <f ca="1">'SYBA A'!H18/'SYBA A'!H$3</f>
        <v>0</v>
      </c>
      <c r="I19" s="24">
        <f ca="1">'SYBA A'!I18/'SYBA A'!I$3</f>
        <v>4.7619047619047616E-2</v>
      </c>
      <c r="J19" s="24">
        <f ca="1">'SYBA A'!J18/'SYBA A'!J$3</f>
        <v>0</v>
      </c>
      <c r="K19" s="24">
        <f ca="1">'SYBA A'!K18/'SYBA A'!K$3</f>
        <v>0</v>
      </c>
      <c r="L19" s="24">
        <f ca="1">'SYBA A'!L18/'SYBA A'!L$3</f>
        <v>0</v>
      </c>
      <c r="M19" s="24">
        <f>'SYBA A'!M18/'SYBA A'!M$3</f>
        <v>0</v>
      </c>
      <c r="N19" s="24">
        <f>'SYBA A'!N18/'SYBA A'!N$3</f>
        <v>0</v>
      </c>
    </row>
    <row r="20" spans="1:14" ht="15" x14ac:dyDescent="0.25">
      <c r="A20" s="21">
        <v>1014</v>
      </c>
      <c r="B20" s="23" t="s">
        <v>44</v>
      </c>
      <c r="C20" s="24">
        <f ca="1">'SYBA A'!C19/'SYBA A'!C$3</f>
        <v>0.27777777777777779</v>
      </c>
      <c r="D20" s="24">
        <f ca="1">'SYBA A'!D19/'SYBA A'!D$3</f>
        <v>0.46153846153846156</v>
      </c>
      <c r="E20" s="24">
        <f ca="1">'SYBA A'!E19/'SYBA A'!E$3</f>
        <v>0.8</v>
      </c>
      <c r="F20" s="24">
        <f ca="1">'SYBA A'!F19/'SYBA A'!F$3</f>
        <v>0.55555555555555558</v>
      </c>
      <c r="G20" s="24">
        <f ca="1">'SYBA A'!G19/'SYBA A'!G$3</f>
        <v>0.55555555555555558</v>
      </c>
      <c r="H20" s="24">
        <f ca="1">'SYBA A'!H19/'SYBA A'!H$3</f>
        <v>0.375</v>
      </c>
      <c r="I20" s="24">
        <f ca="1">'SYBA A'!I19/'SYBA A'!I$3</f>
        <v>0.2857142857142857</v>
      </c>
      <c r="J20" s="24">
        <f ca="1">'SYBA A'!J19/'SYBA A'!J$3</f>
        <v>0.4</v>
      </c>
      <c r="K20" s="24">
        <f ca="1">'SYBA A'!K19/'SYBA A'!K$3</f>
        <v>0.25</v>
      </c>
      <c r="L20" s="24">
        <f ca="1">'SYBA A'!L19/'SYBA A'!L$3</f>
        <v>0.31818181818181818</v>
      </c>
      <c r="M20" s="24">
        <f>'SYBA A'!M19/'SYBA A'!M$3</f>
        <v>0.63157894736842102</v>
      </c>
      <c r="N20" s="24">
        <f>'SYBA A'!N19/'SYBA A'!N$3</f>
        <v>0.4375</v>
      </c>
    </row>
    <row r="21" spans="1:14" ht="15" x14ac:dyDescent="0.25">
      <c r="A21" s="21">
        <v>1015</v>
      </c>
      <c r="B21" s="23" t="s">
        <v>45</v>
      </c>
      <c r="C21" s="24">
        <f ca="1">'SYBA A'!C20/'SYBA A'!C$3</f>
        <v>0.55555555555555558</v>
      </c>
      <c r="D21" s="24">
        <f ca="1">'SYBA A'!D20/'SYBA A'!D$3</f>
        <v>0.53846153846153844</v>
      </c>
      <c r="E21" s="24">
        <f ca="1">'SYBA A'!E20/'SYBA A'!E$3</f>
        <v>1</v>
      </c>
      <c r="F21" s="24">
        <f ca="1">'SYBA A'!F20/'SYBA A'!F$3</f>
        <v>0.66666666666666663</v>
      </c>
      <c r="G21" s="24">
        <f ca="1">'SYBA A'!G20/'SYBA A'!G$3</f>
        <v>0.5</v>
      </c>
      <c r="H21" s="24">
        <f ca="1">'SYBA A'!H20/'SYBA A'!H$3</f>
        <v>0.625</v>
      </c>
      <c r="I21" s="24">
        <f ca="1">'SYBA A'!I20/'SYBA A'!I$3</f>
        <v>0.33333333333333331</v>
      </c>
      <c r="J21" s="24">
        <f ca="1">'SYBA A'!J20/'SYBA A'!J$3</f>
        <v>0.2</v>
      </c>
      <c r="K21" s="24">
        <f ca="1">'SYBA A'!K20/'SYBA A'!K$3</f>
        <v>0.58333333333333337</v>
      </c>
      <c r="L21" s="24">
        <f ca="1">'SYBA A'!L20/'SYBA A'!L$3</f>
        <v>0.40909090909090912</v>
      </c>
      <c r="M21" s="24">
        <f>'SYBA A'!M20/'SYBA A'!M$3</f>
        <v>0.57894736842105265</v>
      </c>
      <c r="N21" s="24">
        <f>'SYBA A'!N20/'SYBA A'!N$3</f>
        <v>0.5625</v>
      </c>
    </row>
    <row r="22" spans="1:14" ht="15" x14ac:dyDescent="0.25">
      <c r="A22" s="21">
        <v>1016</v>
      </c>
      <c r="B22" s="23" t="s">
        <v>46</v>
      </c>
      <c r="C22" s="24">
        <f ca="1">'SYBA A'!C21/'SYBA A'!C$3</f>
        <v>0.27777777777777779</v>
      </c>
      <c r="D22" s="24">
        <f ca="1">'SYBA A'!D21/'SYBA A'!D$3</f>
        <v>0.38461538461538464</v>
      </c>
      <c r="E22" s="24">
        <f ca="1">'SYBA A'!E21/'SYBA A'!E$3</f>
        <v>0.6</v>
      </c>
      <c r="F22" s="24">
        <f ca="1">'SYBA A'!F21/'SYBA A'!F$3</f>
        <v>0.44444444444444442</v>
      </c>
      <c r="G22" s="24">
        <f ca="1">'SYBA A'!G21/'SYBA A'!G$3</f>
        <v>0.3888888888888889</v>
      </c>
      <c r="H22" s="24">
        <f ca="1">'SYBA A'!H21/'SYBA A'!H$3</f>
        <v>0.375</v>
      </c>
      <c r="I22" s="24">
        <f ca="1">'SYBA A'!I21/'SYBA A'!I$3</f>
        <v>0.42857142857142855</v>
      </c>
      <c r="J22" s="24">
        <f ca="1">'SYBA A'!J21/'SYBA A'!J$3</f>
        <v>0.5</v>
      </c>
      <c r="K22" s="24">
        <f ca="1">'SYBA A'!K21/'SYBA A'!K$3</f>
        <v>0.25</v>
      </c>
      <c r="L22" s="24">
        <f ca="1">'SYBA A'!L21/'SYBA A'!L$3</f>
        <v>0.36363636363636365</v>
      </c>
      <c r="M22" s="24">
        <f>'SYBA A'!M21/'SYBA A'!M$3</f>
        <v>0.26315789473684209</v>
      </c>
      <c r="N22" s="24">
        <f>'SYBA A'!N21/'SYBA A'!N$3</f>
        <v>0.375</v>
      </c>
    </row>
    <row r="23" spans="1:14" ht="15" x14ac:dyDescent="0.25">
      <c r="A23" s="21">
        <v>1017</v>
      </c>
      <c r="B23" s="23" t="s">
        <v>47</v>
      </c>
      <c r="C23" s="24">
        <f ca="1">'SYBA A'!C22/'SYBA A'!C$3</f>
        <v>0</v>
      </c>
      <c r="D23" s="24">
        <f ca="1">'SYBA A'!D22/'SYBA A'!D$3</f>
        <v>7.6923076923076927E-2</v>
      </c>
      <c r="E23" s="24">
        <f ca="1">'SYBA A'!E22/'SYBA A'!E$3</f>
        <v>0</v>
      </c>
      <c r="F23" s="24">
        <f ca="1">'SYBA A'!F22/'SYBA A'!F$3</f>
        <v>5.5555555555555552E-2</v>
      </c>
      <c r="G23" s="24">
        <f ca="1">'SYBA A'!G22/'SYBA A'!G$3</f>
        <v>5.5555555555555552E-2</v>
      </c>
      <c r="H23" s="24">
        <f ca="1">'SYBA A'!H22/'SYBA A'!H$3</f>
        <v>6.25E-2</v>
      </c>
      <c r="I23" s="24">
        <f ca="1">'SYBA A'!I22/'SYBA A'!I$3</f>
        <v>0</v>
      </c>
      <c r="J23" s="24">
        <f ca="1">'SYBA A'!J22/'SYBA A'!J$3</f>
        <v>0.6</v>
      </c>
      <c r="K23" s="24">
        <f ca="1">'SYBA A'!K22/'SYBA A'!K$3</f>
        <v>0</v>
      </c>
      <c r="L23" s="24">
        <f ca="1">'SYBA A'!L22/'SYBA A'!L$3</f>
        <v>0.27272727272727271</v>
      </c>
      <c r="M23" s="24">
        <f>'SYBA A'!M22/'SYBA A'!M$3</f>
        <v>0</v>
      </c>
      <c r="N23" s="24">
        <f>'SYBA A'!N22/'SYBA A'!N$3</f>
        <v>0</v>
      </c>
    </row>
    <row r="24" spans="1:14" ht="15" x14ac:dyDescent="0.25">
      <c r="A24" s="21">
        <v>1018</v>
      </c>
      <c r="B24" s="23" t="s">
        <v>48</v>
      </c>
      <c r="C24" s="24">
        <f ca="1">'SYBA A'!C23/'SYBA A'!C$3</f>
        <v>0.5</v>
      </c>
      <c r="D24" s="24">
        <f ca="1">'SYBA A'!D23/'SYBA A'!D$3</f>
        <v>0.53846153846153844</v>
      </c>
      <c r="E24" s="24">
        <f ca="1">'SYBA A'!E23/'SYBA A'!E$3</f>
        <v>1</v>
      </c>
      <c r="F24" s="24">
        <f ca="1">'SYBA A'!F23/'SYBA A'!F$3</f>
        <v>0.66666666666666663</v>
      </c>
      <c r="G24" s="24">
        <f ca="1">'SYBA A'!G23/'SYBA A'!G$3</f>
        <v>0.66666666666666663</v>
      </c>
      <c r="H24" s="24">
        <f ca="1">'SYBA A'!H23/'SYBA A'!H$3</f>
        <v>0.5</v>
      </c>
      <c r="I24" s="24">
        <f ca="1">'SYBA A'!I23/'SYBA A'!I$3</f>
        <v>0.52380952380952384</v>
      </c>
      <c r="J24" s="24">
        <f ca="1">'SYBA A'!J23/'SYBA A'!J$3</f>
        <v>0.5</v>
      </c>
      <c r="K24" s="24">
        <f ca="1">'SYBA A'!K23/'SYBA A'!K$3</f>
        <v>0.58333333333333337</v>
      </c>
      <c r="L24" s="24">
        <f ca="1">'SYBA A'!L23/'SYBA A'!L$3</f>
        <v>0.54545454545454541</v>
      </c>
      <c r="M24" s="24">
        <f>'SYBA A'!M23/'SYBA A'!M$3</f>
        <v>0.63157894736842102</v>
      </c>
      <c r="N24" s="24">
        <f>'SYBA A'!N23/'SYBA A'!N$3</f>
        <v>0.5625</v>
      </c>
    </row>
    <row r="25" spans="1:14" ht="15" x14ac:dyDescent="0.25">
      <c r="A25" s="21">
        <v>1019</v>
      </c>
      <c r="B25" s="23" t="s">
        <v>49</v>
      </c>
      <c r="C25" s="24">
        <f ca="1">'SYBA A'!C24/'SYBA A'!C$3</f>
        <v>0.77777777777777779</v>
      </c>
      <c r="D25" s="24">
        <f ca="1">'SYBA A'!D24/'SYBA A'!D$3</f>
        <v>0.69230769230769229</v>
      </c>
      <c r="E25" s="24">
        <f ca="1">'SYBA A'!E24/'SYBA A'!E$3</f>
        <v>1</v>
      </c>
      <c r="F25" s="24">
        <f ca="1">'SYBA A'!F24/'SYBA A'!F$3</f>
        <v>0.77777777777777779</v>
      </c>
      <c r="G25" s="24">
        <f ca="1">'SYBA A'!G24/'SYBA A'!G$3</f>
        <v>0.77777777777777779</v>
      </c>
      <c r="H25" s="24">
        <f ca="1">'SYBA A'!H24/'SYBA A'!H$3</f>
        <v>0.375</v>
      </c>
      <c r="I25" s="24">
        <f ca="1">'SYBA A'!I24/'SYBA A'!I$3</f>
        <v>0.38095238095238093</v>
      </c>
      <c r="J25" s="24">
        <f ca="1">'SYBA A'!J24/'SYBA A'!J$3</f>
        <v>0.6</v>
      </c>
      <c r="K25" s="24">
        <f ca="1">'SYBA A'!K24/'SYBA A'!K$3</f>
        <v>0.58333333333333337</v>
      </c>
      <c r="L25" s="24">
        <f ca="1">'SYBA A'!L24/'SYBA A'!L$3</f>
        <v>0.59090909090909094</v>
      </c>
      <c r="M25" s="24">
        <f>'SYBA A'!M24/'SYBA A'!M$3</f>
        <v>0.42105263157894735</v>
      </c>
      <c r="N25" s="24">
        <f>'SYBA A'!N24/'SYBA A'!N$3</f>
        <v>0.5625</v>
      </c>
    </row>
    <row r="26" spans="1:14" ht="15" x14ac:dyDescent="0.25">
      <c r="A26" s="21">
        <v>1020</v>
      </c>
      <c r="B26" s="23" t="s">
        <v>50</v>
      </c>
      <c r="C26" s="24">
        <f ca="1">'SYBA A'!C25/'SYBA A'!C$3</f>
        <v>0.77777777777777779</v>
      </c>
      <c r="D26" s="24">
        <f ca="1">'SYBA A'!D25/'SYBA A'!D$3</f>
        <v>0.84615384615384615</v>
      </c>
      <c r="E26" s="24">
        <f ca="1">'SYBA A'!E25/'SYBA A'!E$3</f>
        <v>1</v>
      </c>
      <c r="F26" s="24">
        <f ca="1">'SYBA A'!F25/'SYBA A'!F$3</f>
        <v>0.88888888888888884</v>
      </c>
      <c r="G26" s="24">
        <f ca="1">'SYBA A'!G25/'SYBA A'!G$3</f>
        <v>0.94444444444444442</v>
      </c>
      <c r="H26" s="24">
        <f ca="1">'SYBA A'!H25/'SYBA A'!H$3</f>
        <v>0.6875</v>
      </c>
      <c r="I26" s="24">
        <f ca="1">'SYBA A'!I25/'SYBA A'!I$3</f>
        <v>0.61904761904761907</v>
      </c>
      <c r="J26" s="24">
        <f ca="1">'SYBA A'!J25/'SYBA A'!J$3</f>
        <v>0.7</v>
      </c>
      <c r="K26" s="24">
        <f ca="1">'SYBA A'!K25/'SYBA A'!K$3</f>
        <v>0.91666666666666663</v>
      </c>
      <c r="L26" s="24">
        <f ca="1">'SYBA A'!L25/'SYBA A'!L$3</f>
        <v>0.81818181818181823</v>
      </c>
      <c r="M26" s="24">
        <f>'SYBA A'!M25/'SYBA A'!M$3</f>
        <v>0.73684210526315785</v>
      </c>
      <c r="N26" s="24">
        <f>'SYBA A'!N25/'SYBA A'!N$3</f>
        <v>0.875</v>
      </c>
    </row>
    <row r="27" spans="1:14" ht="15" x14ac:dyDescent="0.25">
      <c r="A27" s="21">
        <v>1021</v>
      </c>
      <c r="B27" s="23" t="s">
        <v>51</v>
      </c>
      <c r="C27" s="24">
        <f ca="1">'SYBA A'!C26/'SYBA A'!C$3</f>
        <v>0.77777777777777779</v>
      </c>
      <c r="D27" s="24">
        <f ca="1">'SYBA A'!D26/'SYBA A'!D$3</f>
        <v>0.76923076923076927</v>
      </c>
      <c r="E27" s="24">
        <f ca="1">'SYBA A'!E26/'SYBA A'!E$3</f>
        <v>1</v>
      </c>
      <c r="F27" s="24">
        <f ca="1">'SYBA A'!F26/'SYBA A'!F$3</f>
        <v>0.83333333333333337</v>
      </c>
      <c r="G27" s="24">
        <f ca="1">'SYBA A'!G26/'SYBA A'!G$3</f>
        <v>0.88888888888888884</v>
      </c>
      <c r="H27" s="24">
        <f ca="1">'SYBA A'!H26/'SYBA A'!H$3</f>
        <v>0.75</v>
      </c>
      <c r="I27" s="24">
        <f ca="1">'SYBA A'!I26/'SYBA A'!I$3</f>
        <v>0.66666666666666663</v>
      </c>
      <c r="J27" s="24">
        <f ca="1">'SYBA A'!J26/'SYBA A'!J$3</f>
        <v>0.8</v>
      </c>
      <c r="K27" s="24">
        <f ca="1">'SYBA A'!K26/'SYBA A'!K$3</f>
        <v>0.83333333333333337</v>
      </c>
      <c r="L27" s="24">
        <f ca="1">'SYBA A'!L26/'SYBA A'!L$3</f>
        <v>0.81818181818181823</v>
      </c>
      <c r="M27" s="24">
        <f>'SYBA A'!M26/'SYBA A'!M$3</f>
        <v>0.89473684210526316</v>
      </c>
      <c r="N27" s="24">
        <f>'SYBA A'!N26/'SYBA A'!N$3</f>
        <v>0.875</v>
      </c>
    </row>
    <row r="28" spans="1:14" ht="15" x14ac:dyDescent="0.25">
      <c r="A28" s="21">
        <v>1022</v>
      </c>
      <c r="B28" s="23" t="s">
        <v>52</v>
      </c>
      <c r="C28" s="24">
        <f ca="1">'SYBA A'!C27/'SYBA A'!C$3</f>
        <v>0.61111111111111116</v>
      </c>
      <c r="D28" s="24">
        <f ca="1">'SYBA A'!D27/'SYBA A'!D$3</f>
        <v>0.61538461538461542</v>
      </c>
      <c r="E28" s="24">
        <f ca="1">'SYBA A'!E27/'SYBA A'!E$3</f>
        <v>1</v>
      </c>
      <c r="F28" s="24">
        <f ca="1">'SYBA A'!F27/'SYBA A'!F$3</f>
        <v>0.72222222222222221</v>
      </c>
      <c r="G28" s="24">
        <f ca="1">'SYBA A'!G27/'SYBA A'!G$3</f>
        <v>0.72222222222222221</v>
      </c>
      <c r="H28" s="24">
        <f ca="1">'SYBA A'!H27/'SYBA A'!H$3</f>
        <v>0.625</v>
      </c>
      <c r="I28" s="24">
        <f ca="1">'SYBA A'!I27/'SYBA A'!I$3</f>
        <v>0.5714285714285714</v>
      </c>
      <c r="J28" s="24">
        <f ca="1">'SYBA A'!J27/'SYBA A'!J$3</f>
        <v>0.4</v>
      </c>
      <c r="K28" s="24">
        <f ca="1">'SYBA A'!K27/'SYBA A'!K$3</f>
        <v>0.41666666666666669</v>
      </c>
      <c r="L28" s="24">
        <f ca="1">'SYBA A'!L27/'SYBA A'!L$3</f>
        <v>0.40909090909090912</v>
      </c>
      <c r="M28" s="24">
        <f>'SYBA A'!M27/'SYBA A'!M$3</f>
        <v>0.57894736842105265</v>
      </c>
      <c r="N28" s="24">
        <f>'SYBA A'!N27/'SYBA A'!N$3</f>
        <v>0.625</v>
      </c>
    </row>
    <row r="29" spans="1:14" ht="15" x14ac:dyDescent="0.25">
      <c r="A29" s="21">
        <v>1023</v>
      </c>
      <c r="B29" s="23" t="s">
        <v>53</v>
      </c>
      <c r="C29" s="24">
        <f ca="1">'SYBA A'!C28/'SYBA A'!C$3</f>
        <v>0.1111111111111111</v>
      </c>
      <c r="D29" s="24">
        <f ca="1">'SYBA A'!D28/'SYBA A'!D$3</f>
        <v>0.15384615384615385</v>
      </c>
      <c r="E29" s="24">
        <f ca="1">'SYBA A'!E28/'SYBA A'!E$3</f>
        <v>0.6</v>
      </c>
      <c r="F29" s="24">
        <f ca="1">'SYBA A'!F28/'SYBA A'!F$3</f>
        <v>0.27777777777777779</v>
      </c>
      <c r="G29" s="24">
        <f ca="1">'SYBA A'!G28/'SYBA A'!G$3</f>
        <v>0.22222222222222221</v>
      </c>
      <c r="H29" s="24">
        <f ca="1">'SYBA A'!H28/'SYBA A'!H$3</f>
        <v>0.1875</v>
      </c>
      <c r="I29" s="24">
        <f ca="1">'SYBA A'!I28/'SYBA A'!I$3</f>
        <v>0.23809523809523808</v>
      </c>
      <c r="J29" s="24">
        <f ca="1">'SYBA A'!J28/'SYBA A'!J$3</f>
        <v>0.4</v>
      </c>
      <c r="K29" s="24">
        <f ca="1">'SYBA A'!K28/'SYBA A'!K$3</f>
        <v>0.41666666666666669</v>
      </c>
      <c r="L29" s="24">
        <f ca="1">'SYBA A'!L28/'SYBA A'!L$3</f>
        <v>0.40909090909090912</v>
      </c>
      <c r="M29" s="24">
        <f>'SYBA A'!M28/'SYBA A'!M$3</f>
        <v>0.36842105263157893</v>
      </c>
      <c r="N29" s="24">
        <f>'SYBA A'!N28/'SYBA A'!N$3</f>
        <v>0.25</v>
      </c>
    </row>
    <row r="30" spans="1:14" ht="15" x14ac:dyDescent="0.25">
      <c r="A30" s="21">
        <v>1024</v>
      </c>
      <c r="B30" s="23" t="s">
        <v>54</v>
      </c>
      <c r="C30" s="24">
        <f ca="1">'SYBA A'!C29/'SYBA A'!C$3</f>
        <v>0.1111111111111111</v>
      </c>
      <c r="D30" s="24">
        <f ca="1">'SYBA A'!D29/'SYBA A'!D$3</f>
        <v>0.38461538461538464</v>
      </c>
      <c r="E30" s="24">
        <f ca="1">'SYBA A'!E29/'SYBA A'!E$3</f>
        <v>0.2</v>
      </c>
      <c r="F30" s="24">
        <f ca="1">'SYBA A'!F29/'SYBA A'!F$3</f>
        <v>0.33333333333333331</v>
      </c>
      <c r="G30" s="24">
        <f ca="1">'SYBA A'!G29/'SYBA A'!G$3</f>
        <v>0.33333333333333331</v>
      </c>
      <c r="H30" s="24">
        <f ca="1">'SYBA A'!H29/'SYBA A'!H$3</f>
        <v>0.1875</v>
      </c>
      <c r="I30" s="24">
        <f ca="1">'SYBA A'!I29/'SYBA A'!I$3</f>
        <v>0.2857142857142857</v>
      </c>
      <c r="J30" s="24">
        <f ca="1">'SYBA A'!J29/'SYBA A'!J$3</f>
        <v>0.3</v>
      </c>
      <c r="K30" s="24">
        <f ca="1">'SYBA A'!K29/'SYBA A'!K$3</f>
        <v>0.16666666666666666</v>
      </c>
      <c r="L30" s="24">
        <f ca="1">'SYBA A'!L29/'SYBA A'!L$3</f>
        <v>0.22727272727272727</v>
      </c>
      <c r="M30" s="24">
        <f>'SYBA A'!M29/'SYBA A'!M$3</f>
        <v>0.78947368421052633</v>
      </c>
      <c r="N30" s="24">
        <f>'SYBA A'!N29/'SYBA A'!N$3</f>
        <v>0.375</v>
      </c>
    </row>
    <row r="31" spans="1:14" ht="15" x14ac:dyDescent="0.25">
      <c r="A31" s="21">
        <v>1025</v>
      </c>
      <c r="B31" s="23" t="s">
        <v>55</v>
      </c>
      <c r="C31" s="24">
        <f ca="1">'SYBA A'!C30/'SYBA A'!C$3</f>
        <v>0.22222222222222221</v>
      </c>
      <c r="D31" s="24">
        <f ca="1">'SYBA A'!D30/'SYBA A'!D$3</f>
        <v>0.46153846153846156</v>
      </c>
      <c r="E31" s="24">
        <f ca="1">'SYBA A'!E30/'SYBA A'!E$3</f>
        <v>0.4</v>
      </c>
      <c r="F31" s="24">
        <f ca="1">'SYBA A'!F30/'SYBA A'!F$3</f>
        <v>0.44444444444444442</v>
      </c>
      <c r="G31" s="24">
        <f ca="1">'SYBA A'!G30/'SYBA A'!G$3</f>
        <v>0.3888888888888889</v>
      </c>
      <c r="H31" s="24">
        <f ca="1">'SYBA A'!H30/'SYBA A'!H$3</f>
        <v>0.4375</v>
      </c>
      <c r="I31" s="24">
        <f ca="1">'SYBA A'!I30/'SYBA A'!I$3</f>
        <v>0.52380952380952384</v>
      </c>
      <c r="J31" s="24">
        <f ca="1">'SYBA A'!J30/'SYBA A'!J$3</f>
        <v>0.5</v>
      </c>
      <c r="K31" s="24">
        <f ca="1">'SYBA A'!K30/'SYBA A'!K$3</f>
        <v>0.5</v>
      </c>
      <c r="L31" s="24">
        <f ca="1">'SYBA A'!L30/'SYBA A'!L$3</f>
        <v>0.5</v>
      </c>
      <c r="M31" s="24">
        <f>'SYBA A'!M30/'SYBA A'!M$3</f>
        <v>0.52631578947368418</v>
      </c>
      <c r="N31" s="24">
        <f>'SYBA A'!N30/'SYBA A'!N$3</f>
        <v>0.4375</v>
      </c>
    </row>
    <row r="32" spans="1:14" ht="15" x14ac:dyDescent="0.25">
      <c r="A32" s="21">
        <v>1026</v>
      </c>
      <c r="B32" s="23" t="s">
        <v>56</v>
      </c>
      <c r="C32" s="24">
        <f ca="1">'SYBA A'!C31/'SYBA A'!C$3</f>
        <v>0.44444444444444442</v>
      </c>
      <c r="D32" s="24">
        <f ca="1">'SYBA A'!D31/'SYBA A'!D$3</f>
        <v>0.69230769230769229</v>
      </c>
      <c r="E32" s="24">
        <f ca="1">'SYBA A'!E31/'SYBA A'!E$3</f>
        <v>1</v>
      </c>
      <c r="F32" s="24">
        <f ca="1">'SYBA A'!F31/'SYBA A'!F$3</f>
        <v>0.77777777777777779</v>
      </c>
      <c r="G32" s="24">
        <f ca="1">'SYBA A'!G31/'SYBA A'!G$3</f>
        <v>0.5</v>
      </c>
      <c r="H32" s="24">
        <f ca="1">'SYBA A'!H31/'SYBA A'!H$3</f>
        <v>0.5</v>
      </c>
      <c r="I32" s="24">
        <f ca="1">'SYBA A'!I31/'SYBA A'!I$3</f>
        <v>0.38095238095238093</v>
      </c>
      <c r="J32" s="24">
        <f ca="1">'SYBA A'!J31/'SYBA A'!J$3</f>
        <v>0.2</v>
      </c>
      <c r="K32" s="24">
        <f ca="1">'SYBA A'!K31/'SYBA A'!K$3</f>
        <v>0.16666666666666666</v>
      </c>
      <c r="L32" s="24">
        <f ca="1">'SYBA A'!L31/'SYBA A'!L$3</f>
        <v>0.18181818181818182</v>
      </c>
      <c r="M32" s="24">
        <f>'SYBA A'!M31/'SYBA A'!M$3</f>
        <v>0.52631578947368418</v>
      </c>
      <c r="N32" s="24">
        <f>'SYBA A'!N31/'SYBA A'!N$3</f>
        <v>0.3125</v>
      </c>
    </row>
    <row r="33" spans="1:14" ht="15" x14ac:dyDescent="0.25">
      <c r="A33" s="21">
        <v>1027</v>
      </c>
      <c r="B33" s="23" t="s">
        <v>57</v>
      </c>
      <c r="C33" s="24">
        <f ca="1">'SYBA A'!C32/'SYBA A'!C$3</f>
        <v>0.3888888888888889</v>
      </c>
      <c r="D33" s="24">
        <f ca="1">'SYBA A'!D32/'SYBA A'!D$3</f>
        <v>0.46153846153846156</v>
      </c>
      <c r="E33" s="24">
        <f ca="1">'SYBA A'!E32/'SYBA A'!E$3</f>
        <v>0.6</v>
      </c>
      <c r="F33" s="24">
        <f ca="1">'SYBA A'!F32/'SYBA A'!F$3</f>
        <v>0.5</v>
      </c>
      <c r="G33" s="24">
        <f ca="1">'SYBA A'!G32/'SYBA A'!G$3</f>
        <v>0.5</v>
      </c>
      <c r="H33" s="24">
        <f ca="1">'SYBA A'!H32/'SYBA A'!H$3</f>
        <v>0.5</v>
      </c>
      <c r="I33" s="24">
        <f ca="1">'SYBA A'!I32/'SYBA A'!I$3</f>
        <v>0.52380952380952384</v>
      </c>
      <c r="J33" s="24">
        <f ca="1">'SYBA A'!J32/'SYBA A'!J$3</f>
        <v>0.7</v>
      </c>
      <c r="K33" s="24">
        <f ca="1">'SYBA A'!K32/'SYBA A'!K$3</f>
        <v>0.5</v>
      </c>
      <c r="L33" s="24">
        <f ca="1">'SYBA A'!L32/'SYBA A'!L$3</f>
        <v>0.59090909090909094</v>
      </c>
      <c r="M33" s="24">
        <f>'SYBA A'!M32/'SYBA A'!M$3</f>
        <v>0.57894736842105265</v>
      </c>
      <c r="N33" s="24">
        <f>'SYBA A'!N32/'SYBA A'!N$3</f>
        <v>0.625</v>
      </c>
    </row>
    <row r="34" spans="1:14" ht="15" x14ac:dyDescent="0.25">
      <c r="A34" s="21">
        <v>1028</v>
      </c>
      <c r="B34" s="23" t="s">
        <v>58</v>
      </c>
      <c r="C34" s="24">
        <f ca="1">'SYBA A'!C33/'SYBA A'!C$3</f>
        <v>0.44444444444444442</v>
      </c>
      <c r="D34" s="24">
        <f ca="1">'SYBA A'!D33/'SYBA A'!D$3</f>
        <v>0.61538461538461542</v>
      </c>
      <c r="E34" s="24">
        <f ca="1">'SYBA A'!E33/'SYBA A'!E$3</f>
        <v>1</v>
      </c>
      <c r="F34" s="24">
        <f ca="1">'SYBA A'!F33/'SYBA A'!F$3</f>
        <v>0.72222222222222221</v>
      </c>
      <c r="G34" s="24">
        <f ca="1">'SYBA A'!G33/'SYBA A'!G$3</f>
        <v>0.44444444444444442</v>
      </c>
      <c r="H34" s="24">
        <f ca="1">'SYBA A'!H33/'SYBA A'!H$3</f>
        <v>0.5625</v>
      </c>
      <c r="I34" s="24">
        <f ca="1">'SYBA A'!I33/'SYBA A'!I$3</f>
        <v>0.52380952380952384</v>
      </c>
      <c r="J34" s="24">
        <f ca="1">'SYBA A'!J33/'SYBA A'!J$3</f>
        <v>0.6</v>
      </c>
      <c r="K34" s="24">
        <f ca="1">'SYBA A'!K33/'SYBA A'!K$3</f>
        <v>0.41666666666666669</v>
      </c>
      <c r="L34" s="24">
        <f ca="1">'SYBA A'!L33/'SYBA A'!L$3</f>
        <v>0.5</v>
      </c>
      <c r="M34" s="24">
        <f>'SYBA A'!M33/'SYBA A'!M$3</f>
        <v>0.78947368421052633</v>
      </c>
      <c r="N34" s="24">
        <f>'SYBA A'!N33/'SYBA A'!N$3</f>
        <v>0.5625</v>
      </c>
    </row>
    <row r="35" spans="1:14" ht="15" x14ac:dyDescent="0.25">
      <c r="A35" s="21">
        <v>1029</v>
      </c>
      <c r="B35" s="23" t="s">
        <v>59</v>
      </c>
      <c r="C35" s="24">
        <f ca="1">'SYBA A'!C34/'SYBA A'!C$3</f>
        <v>0.77777777777777779</v>
      </c>
      <c r="D35" s="24">
        <f ca="1">'SYBA A'!D34/'SYBA A'!D$3</f>
        <v>0.69230769230769229</v>
      </c>
      <c r="E35" s="24">
        <f ca="1">'SYBA A'!E34/'SYBA A'!E$3</f>
        <v>1</v>
      </c>
      <c r="F35" s="24">
        <f ca="1">'SYBA A'!F34/'SYBA A'!F$3</f>
        <v>0.77777777777777779</v>
      </c>
      <c r="G35" s="24">
        <f ca="1">'SYBA A'!G34/'SYBA A'!G$3</f>
        <v>0.83333333333333337</v>
      </c>
      <c r="H35" s="24">
        <f ca="1">'SYBA A'!H34/'SYBA A'!H$3</f>
        <v>0.75</v>
      </c>
      <c r="I35" s="24">
        <f ca="1">'SYBA A'!I34/'SYBA A'!I$3</f>
        <v>0.5714285714285714</v>
      </c>
      <c r="J35" s="24">
        <f ca="1">'SYBA A'!J34/'SYBA A'!J$3</f>
        <v>0.7</v>
      </c>
      <c r="K35" s="24">
        <f ca="1">'SYBA A'!K34/'SYBA A'!K$3</f>
        <v>0.75</v>
      </c>
      <c r="L35" s="24">
        <f ca="1">'SYBA A'!L34/'SYBA A'!L$3</f>
        <v>0.72727272727272729</v>
      </c>
      <c r="M35" s="24">
        <f>'SYBA A'!M34/'SYBA A'!M$3</f>
        <v>0.78947368421052633</v>
      </c>
      <c r="N35" s="24">
        <f>'SYBA A'!N34/'SYBA A'!N$3</f>
        <v>0.625</v>
      </c>
    </row>
    <row r="36" spans="1:14" ht="15" x14ac:dyDescent="0.25">
      <c r="A36" s="21">
        <v>1030</v>
      </c>
      <c r="B36" s="23" t="s">
        <v>60</v>
      </c>
      <c r="C36" s="24">
        <f ca="1">'SYBA A'!C35/'SYBA A'!C$3</f>
        <v>0.66666666666666663</v>
      </c>
      <c r="D36" s="24">
        <f ca="1">'SYBA A'!D35/'SYBA A'!D$3</f>
        <v>0.76923076923076927</v>
      </c>
      <c r="E36" s="24">
        <f ca="1">'SYBA A'!E35/'SYBA A'!E$3</f>
        <v>0.6</v>
      </c>
      <c r="F36" s="24">
        <f ca="1">'SYBA A'!F35/'SYBA A'!F$3</f>
        <v>0.72222222222222221</v>
      </c>
      <c r="G36" s="24">
        <f ca="1">'SYBA A'!G35/'SYBA A'!G$3</f>
        <v>0.5</v>
      </c>
      <c r="H36" s="24">
        <f ca="1">'SYBA A'!H35/'SYBA A'!H$3</f>
        <v>0.4375</v>
      </c>
      <c r="I36" s="24">
        <f ca="1">'SYBA A'!I35/'SYBA A'!I$3</f>
        <v>0.47619047619047616</v>
      </c>
      <c r="J36" s="24">
        <f ca="1">'SYBA A'!J35/'SYBA A'!J$3</f>
        <v>0.8</v>
      </c>
      <c r="K36" s="24">
        <f ca="1">'SYBA A'!K35/'SYBA A'!K$3</f>
        <v>0.58333333333333337</v>
      </c>
      <c r="L36" s="24">
        <f ca="1">'SYBA A'!L35/'SYBA A'!L$3</f>
        <v>0.68181818181818177</v>
      </c>
      <c r="M36" s="24">
        <f>'SYBA A'!M35/'SYBA A'!M$3</f>
        <v>0.68421052631578949</v>
      </c>
      <c r="N36" s="24">
        <f>'SYBA A'!N35/'SYBA A'!N$3</f>
        <v>0.5625</v>
      </c>
    </row>
    <row r="37" spans="1:14" ht="15" x14ac:dyDescent="0.25">
      <c r="A37" s="21">
        <v>1031</v>
      </c>
      <c r="B37" s="23" t="s">
        <v>61</v>
      </c>
      <c r="C37" s="24">
        <f ca="1">'SYBA A'!C36/'SYBA A'!C$3</f>
        <v>0.94444444444444442</v>
      </c>
      <c r="D37" s="24" t="e">
        <f ca="1">'SYBA A'!D36/'SYBA A'!D$3</f>
        <v>#VALUE!</v>
      </c>
      <c r="E37" s="24">
        <f ca="1">'SYBA A'!E36/'SYBA A'!E$3</f>
        <v>1</v>
      </c>
      <c r="F37" s="24" t="e">
        <f ca="1">'SYBA A'!F36/'SYBA A'!F$3</f>
        <v>#VALUE!</v>
      </c>
      <c r="G37" s="24">
        <f ca="1">'SYBA A'!G36/'SYBA A'!G$3</f>
        <v>1</v>
      </c>
      <c r="H37" s="24">
        <f ca="1">'SYBA A'!H36/'SYBA A'!H$3</f>
        <v>1</v>
      </c>
      <c r="I37" s="24">
        <f ca="1">'SYBA A'!I36/'SYBA A'!I$3</f>
        <v>1</v>
      </c>
      <c r="J37" s="24">
        <f ca="1">'SYBA A'!J36/'SYBA A'!J$3</f>
        <v>0.4</v>
      </c>
      <c r="K37" s="24">
        <f ca="1">'SYBA A'!K36/'SYBA A'!K$3</f>
        <v>1</v>
      </c>
      <c r="L37" s="24">
        <f ca="1">'SYBA A'!L36/'SYBA A'!L$3</f>
        <v>0.72727272727272729</v>
      </c>
      <c r="M37" s="24">
        <f>'SYBA A'!M36/'SYBA A'!M$3</f>
        <v>1</v>
      </c>
      <c r="N37" s="24">
        <f>'SYBA A'!N36/'SYBA A'!N$3</f>
        <v>1</v>
      </c>
    </row>
    <row r="38" spans="1:14" ht="15" x14ac:dyDescent="0.25">
      <c r="A38" s="21">
        <v>1032</v>
      </c>
      <c r="B38" s="23" t="s">
        <v>62</v>
      </c>
      <c r="C38" s="24">
        <f ca="1">'SYBA A'!C37/'SYBA A'!C$3</f>
        <v>0.1111111111111111</v>
      </c>
      <c r="D38" s="24">
        <f ca="1">'SYBA A'!D37/'SYBA A'!D$3</f>
        <v>0.30769230769230771</v>
      </c>
      <c r="E38" s="24">
        <f ca="1">'SYBA A'!E37/'SYBA A'!E$3</f>
        <v>0.4</v>
      </c>
      <c r="F38" s="24">
        <f ca="1">'SYBA A'!F37/'SYBA A'!F$3</f>
        <v>0.33333333333333331</v>
      </c>
      <c r="G38" s="24">
        <f ca="1">'SYBA A'!G37/'SYBA A'!G$3</f>
        <v>0.3888888888888889</v>
      </c>
      <c r="H38" s="24">
        <f ca="1">'SYBA A'!H37/'SYBA A'!H$3</f>
        <v>0.25</v>
      </c>
      <c r="I38" s="24">
        <f ca="1">'SYBA A'!I37/'SYBA A'!I$3</f>
        <v>0.2857142857142857</v>
      </c>
      <c r="J38" s="24">
        <f ca="1">'SYBA A'!J37/'SYBA A'!J$3</f>
        <v>0.3</v>
      </c>
      <c r="K38" s="24">
        <f ca="1">'SYBA A'!K37/'SYBA A'!K$3</f>
        <v>0.25</v>
      </c>
      <c r="L38" s="24">
        <f ca="1">'SYBA A'!L37/'SYBA A'!L$3</f>
        <v>0.27272727272727271</v>
      </c>
      <c r="M38" s="24">
        <f>'SYBA A'!M37/'SYBA A'!M$3</f>
        <v>0.73684210526315785</v>
      </c>
      <c r="N38" s="24">
        <f>'SYBA A'!N37/'SYBA A'!N$3</f>
        <v>0.3125</v>
      </c>
    </row>
    <row r="39" spans="1:14" ht="15" x14ac:dyDescent="0.25">
      <c r="A39" s="21">
        <v>1033</v>
      </c>
      <c r="B39" s="23" t="s">
        <v>63</v>
      </c>
      <c r="C39" s="24">
        <f ca="1">'SYBA A'!C38/'SYBA A'!C$3</f>
        <v>0.3888888888888889</v>
      </c>
      <c r="D39" s="24">
        <f ca="1">'SYBA A'!D38/'SYBA A'!D$3</f>
        <v>0.38461538461538464</v>
      </c>
      <c r="E39" s="24">
        <f ca="1">'SYBA A'!E38/'SYBA A'!E$3</f>
        <v>0.6</v>
      </c>
      <c r="F39" s="24">
        <f ca="1">'SYBA A'!F38/'SYBA A'!F$3</f>
        <v>0.44444444444444442</v>
      </c>
      <c r="G39" s="24">
        <f ca="1">'SYBA A'!G38/'SYBA A'!G$3</f>
        <v>0.72222222222222221</v>
      </c>
      <c r="H39" s="24">
        <f ca="1">'SYBA A'!H38/'SYBA A'!H$3</f>
        <v>0.75</v>
      </c>
      <c r="I39" s="24">
        <f ca="1">'SYBA A'!I38/'SYBA A'!I$3</f>
        <v>0.52380952380952384</v>
      </c>
      <c r="J39" s="24">
        <f ca="1">'SYBA A'!J38/'SYBA A'!J$3</f>
        <v>0.5</v>
      </c>
      <c r="K39" s="24">
        <f ca="1">'SYBA A'!K38/'SYBA A'!K$3</f>
        <v>0.58333333333333337</v>
      </c>
      <c r="L39" s="24">
        <f ca="1">'SYBA A'!L38/'SYBA A'!L$3</f>
        <v>0.54545454545454541</v>
      </c>
      <c r="M39" s="24">
        <f>'SYBA A'!M38/'SYBA A'!M$3</f>
        <v>0.73684210526315785</v>
      </c>
      <c r="N39" s="24">
        <f>'SYBA A'!N38/'SYBA A'!N$3</f>
        <v>0.625</v>
      </c>
    </row>
    <row r="40" spans="1:14" ht="15" x14ac:dyDescent="0.25">
      <c r="A40" s="21">
        <v>1034</v>
      </c>
      <c r="B40" s="23" t="s">
        <v>64</v>
      </c>
      <c r="C40" s="24">
        <f ca="1">'SYBA A'!C39/'SYBA A'!C$3</f>
        <v>1</v>
      </c>
      <c r="D40" s="24">
        <f ca="1">'SYBA A'!D39/'SYBA A'!D$3</f>
        <v>1</v>
      </c>
      <c r="E40" s="24">
        <f ca="1">'SYBA A'!E39/'SYBA A'!E$3</f>
        <v>1</v>
      </c>
      <c r="F40" s="24">
        <f ca="1">'SYBA A'!F39/'SYBA A'!F$3</f>
        <v>1</v>
      </c>
      <c r="G40" s="24">
        <f ca="1">'SYBA A'!G39/'SYBA A'!G$3</f>
        <v>0.83333333333333337</v>
      </c>
      <c r="H40" s="24">
        <f ca="1">'SYBA A'!H39/'SYBA A'!H$3</f>
        <v>1</v>
      </c>
      <c r="I40" s="24">
        <f ca="1">'SYBA A'!I39/'SYBA A'!I$3</f>
        <v>0.90476190476190477</v>
      </c>
      <c r="J40" s="24">
        <f ca="1">'SYBA A'!J39/'SYBA A'!J$3</f>
        <v>0.9</v>
      </c>
      <c r="K40" s="24">
        <f ca="1">'SYBA A'!K39/'SYBA A'!K$3</f>
        <v>0.91666666666666663</v>
      </c>
      <c r="L40" s="24">
        <f ca="1">'SYBA A'!L39/'SYBA A'!L$3</f>
        <v>0.90909090909090906</v>
      </c>
      <c r="M40" s="24">
        <f>'SYBA A'!M39/'SYBA A'!M$3</f>
        <v>1</v>
      </c>
      <c r="N40" s="24">
        <f>'SYBA A'!N39/'SYBA A'!N$3</f>
        <v>0.9375</v>
      </c>
    </row>
    <row r="41" spans="1:14" ht="15" x14ac:dyDescent="0.25">
      <c r="A41" s="21">
        <v>1035</v>
      </c>
      <c r="B41" s="23" t="s">
        <v>65</v>
      </c>
      <c r="C41" s="24">
        <f ca="1">'SYBA A'!C40/'SYBA A'!C$3</f>
        <v>0.72222222222222221</v>
      </c>
      <c r="D41" s="24">
        <f ca="1">'SYBA A'!D40/'SYBA A'!D$3</f>
        <v>0.92307692307692313</v>
      </c>
      <c r="E41" s="24">
        <f ca="1">'SYBA A'!E40/'SYBA A'!E$3</f>
        <v>1</v>
      </c>
      <c r="F41" s="24">
        <f ca="1">'SYBA A'!F40/'SYBA A'!F$3</f>
        <v>0.94444444444444442</v>
      </c>
      <c r="G41" s="24">
        <f ca="1">'SYBA A'!G40/'SYBA A'!G$3</f>
        <v>0.94444444444444442</v>
      </c>
      <c r="H41" s="24">
        <f ca="1">'SYBA A'!H40/'SYBA A'!H$3</f>
        <v>0.625</v>
      </c>
      <c r="I41" s="24">
        <f ca="1">'SYBA A'!I40/'SYBA A'!I$3</f>
        <v>0.61904761904761907</v>
      </c>
      <c r="J41" s="24">
        <f ca="1">'SYBA A'!J40/'SYBA A'!J$3</f>
        <v>0.7</v>
      </c>
      <c r="K41" s="24">
        <f ca="1">'SYBA A'!K40/'SYBA A'!K$3</f>
        <v>0.75</v>
      </c>
      <c r="L41" s="24">
        <f ca="1">'SYBA A'!L40/'SYBA A'!L$3</f>
        <v>0.72727272727272729</v>
      </c>
      <c r="M41" s="24">
        <f>'SYBA A'!M40/'SYBA A'!M$3</f>
        <v>0.89473684210526316</v>
      </c>
      <c r="N41" s="24">
        <f>'SYBA A'!N40/'SYBA A'!N$3</f>
        <v>0.875</v>
      </c>
    </row>
    <row r="42" spans="1:14" ht="15" x14ac:dyDescent="0.25">
      <c r="A42" s="21">
        <v>1036</v>
      </c>
      <c r="B42" s="23" t="s">
        <v>66</v>
      </c>
      <c r="C42" s="24">
        <f ca="1">'SYBA A'!C41/'SYBA A'!C$3</f>
        <v>0.44444444444444442</v>
      </c>
      <c r="D42" s="24">
        <f ca="1">'SYBA A'!D41/'SYBA A'!D$3</f>
        <v>0.61538461538461542</v>
      </c>
      <c r="E42" s="24">
        <f ca="1">'SYBA A'!E41/'SYBA A'!E$3</f>
        <v>0.8</v>
      </c>
      <c r="F42" s="24">
        <f ca="1">'SYBA A'!F41/'SYBA A'!F$3</f>
        <v>0.66666666666666663</v>
      </c>
      <c r="G42" s="24">
        <f ca="1">'SYBA A'!G41/'SYBA A'!G$3</f>
        <v>0.27777777777777779</v>
      </c>
      <c r="H42" s="24">
        <f ca="1">'SYBA A'!H41/'SYBA A'!H$3</f>
        <v>0.4375</v>
      </c>
      <c r="I42" s="24">
        <f ca="1">'SYBA A'!I41/'SYBA A'!I$3</f>
        <v>0.33333333333333331</v>
      </c>
      <c r="J42" s="24">
        <f ca="1">'SYBA A'!J41/'SYBA A'!J$3</f>
        <v>0.5</v>
      </c>
      <c r="K42" s="24">
        <f ca="1">'SYBA A'!K41/'SYBA A'!K$3</f>
        <v>0.58333333333333337</v>
      </c>
      <c r="L42" s="24">
        <f ca="1">'SYBA A'!L41/'SYBA A'!L$3</f>
        <v>0.54545454545454541</v>
      </c>
      <c r="M42" s="24">
        <f>'SYBA A'!M41/'SYBA A'!M$3</f>
        <v>0.52631578947368418</v>
      </c>
      <c r="N42" s="24">
        <f>'SYBA A'!N41/'SYBA A'!N$3</f>
        <v>0.4375</v>
      </c>
    </row>
    <row r="43" spans="1:14" ht="15" x14ac:dyDescent="0.25">
      <c r="A43" s="21">
        <v>1037</v>
      </c>
      <c r="B43" s="23" t="s">
        <v>67</v>
      </c>
      <c r="C43" s="24">
        <f ca="1">'SYBA A'!C42/'SYBA A'!C$3</f>
        <v>0</v>
      </c>
      <c r="D43" s="24">
        <f ca="1">'SYBA A'!D42/'SYBA A'!D$3</f>
        <v>7.6923076923076927E-2</v>
      </c>
      <c r="E43" s="24">
        <f ca="1">'SYBA A'!E42/'SYBA A'!E$3</f>
        <v>0.2</v>
      </c>
      <c r="F43" s="24">
        <f ca="1">'SYBA A'!F42/'SYBA A'!F$3</f>
        <v>0.1111111111111111</v>
      </c>
      <c r="G43" s="24">
        <f ca="1">'SYBA A'!G42/'SYBA A'!G$3</f>
        <v>5.5555555555555552E-2</v>
      </c>
      <c r="H43" s="24">
        <f ca="1">'SYBA A'!H42/'SYBA A'!H$3</f>
        <v>6.25E-2</v>
      </c>
      <c r="I43" s="24">
        <f ca="1">'SYBA A'!I42/'SYBA A'!I$3</f>
        <v>0</v>
      </c>
      <c r="J43" s="24">
        <f ca="1">'SYBA A'!J42/'SYBA A'!J$3</f>
        <v>0</v>
      </c>
      <c r="K43" s="24">
        <f ca="1">'SYBA A'!K42/'SYBA A'!K$3</f>
        <v>0</v>
      </c>
      <c r="L43" s="24">
        <f ca="1">'SYBA A'!L42/'SYBA A'!L$3</f>
        <v>0</v>
      </c>
      <c r="M43" s="24">
        <f>'SYBA A'!M42/'SYBA A'!M$3</f>
        <v>0</v>
      </c>
      <c r="N43" s="24">
        <f>'SYBA A'!N42/'SYBA A'!N$3</f>
        <v>0</v>
      </c>
    </row>
    <row r="44" spans="1:14" ht="15" x14ac:dyDescent="0.25">
      <c r="A44" s="21">
        <v>1038</v>
      </c>
      <c r="B44" s="23" t="s">
        <v>68</v>
      </c>
      <c r="C44" s="24">
        <f ca="1">'SYBA A'!C43/'SYBA A'!C$3</f>
        <v>0.77777777777777779</v>
      </c>
      <c r="D44" s="24">
        <f ca="1">'SYBA A'!D43/'SYBA A'!D$3</f>
        <v>0.53846153846153844</v>
      </c>
      <c r="E44" s="24">
        <f ca="1">'SYBA A'!E43/'SYBA A'!E$3</f>
        <v>1</v>
      </c>
      <c r="F44" s="24">
        <f ca="1">'SYBA A'!F43/'SYBA A'!F$3</f>
        <v>0.66666666666666663</v>
      </c>
      <c r="G44" s="24">
        <f ca="1">'SYBA A'!G43/'SYBA A'!G$3</f>
        <v>0.77777777777777779</v>
      </c>
      <c r="H44" s="24">
        <f ca="1">'SYBA A'!H43/'SYBA A'!H$3</f>
        <v>0.625</v>
      </c>
      <c r="I44" s="24">
        <f ca="1">'SYBA A'!I43/'SYBA A'!I$3</f>
        <v>0.38095238095238093</v>
      </c>
      <c r="J44" s="24">
        <f ca="1">'SYBA A'!J43/'SYBA A'!J$3</f>
        <v>0.5</v>
      </c>
      <c r="K44" s="24">
        <f ca="1">'SYBA A'!K43/'SYBA A'!K$3</f>
        <v>0.58333333333333337</v>
      </c>
      <c r="L44" s="24">
        <f ca="1">'SYBA A'!L43/'SYBA A'!L$3</f>
        <v>0.54545454545454541</v>
      </c>
      <c r="M44" s="24">
        <f>'SYBA A'!M43/'SYBA A'!M$3</f>
        <v>0.47368421052631576</v>
      </c>
      <c r="N44" s="24">
        <f>'SYBA A'!N43/'SYBA A'!N$3</f>
        <v>0.5</v>
      </c>
    </row>
    <row r="45" spans="1:14" ht="15" x14ac:dyDescent="0.25">
      <c r="A45" s="21">
        <v>1039</v>
      </c>
      <c r="B45" s="23" t="s">
        <v>69</v>
      </c>
      <c r="C45" s="24">
        <f ca="1">'SYBA A'!C44/'SYBA A'!C$3</f>
        <v>0.5</v>
      </c>
      <c r="D45" s="24">
        <f ca="1">'SYBA A'!D44/'SYBA A'!D$3</f>
        <v>0.53846153846153844</v>
      </c>
      <c r="E45" s="24">
        <f ca="1">'SYBA A'!E44/'SYBA A'!E$3</f>
        <v>1</v>
      </c>
      <c r="F45" s="24">
        <f ca="1">'SYBA A'!F44/'SYBA A'!F$3</f>
        <v>0.66666666666666663</v>
      </c>
      <c r="G45" s="24">
        <f ca="1">'SYBA A'!G44/'SYBA A'!G$3</f>
        <v>0.72222222222222221</v>
      </c>
      <c r="H45" s="24">
        <f ca="1">'SYBA A'!H44/'SYBA A'!H$3</f>
        <v>0.4375</v>
      </c>
      <c r="I45" s="24">
        <f ca="1">'SYBA A'!I44/'SYBA A'!I$3</f>
        <v>0.33333333333333331</v>
      </c>
      <c r="J45" s="24">
        <f ca="1">'SYBA A'!J44/'SYBA A'!J$3</f>
        <v>0.6</v>
      </c>
      <c r="K45" s="24">
        <f ca="1">'SYBA A'!K44/'SYBA A'!K$3</f>
        <v>0.5</v>
      </c>
      <c r="L45" s="24">
        <f ca="1">'SYBA A'!L44/'SYBA A'!L$3</f>
        <v>0.54545454545454541</v>
      </c>
      <c r="M45" s="24">
        <f>'SYBA A'!M44/'SYBA A'!M$3</f>
        <v>0.52631578947368418</v>
      </c>
      <c r="N45" s="24">
        <f>'SYBA A'!N44/'SYBA A'!N$3</f>
        <v>0.5</v>
      </c>
    </row>
    <row r="46" spans="1:14" ht="15" x14ac:dyDescent="0.25">
      <c r="A46" s="21">
        <v>1040</v>
      </c>
      <c r="B46" s="23" t="s">
        <v>70</v>
      </c>
      <c r="C46" s="24">
        <f ca="1">'SYBA A'!C45/'SYBA A'!C$3</f>
        <v>0.3888888888888889</v>
      </c>
      <c r="D46" s="24">
        <f ca="1">'SYBA A'!D45/'SYBA A'!D$3</f>
        <v>0.30769230769230771</v>
      </c>
      <c r="E46" s="24">
        <f ca="1">'SYBA A'!E45/'SYBA A'!E$3</f>
        <v>0.6</v>
      </c>
      <c r="F46" s="24">
        <f ca="1">'SYBA A'!F45/'SYBA A'!F$3</f>
        <v>0.3888888888888889</v>
      </c>
      <c r="G46" s="24">
        <f ca="1">'SYBA A'!G45/'SYBA A'!G$3</f>
        <v>0.33333333333333331</v>
      </c>
      <c r="H46" s="24">
        <f ca="1">'SYBA A'!H45/'SYBA A'!H$3</f>
        <v>0.375</v>
      </c>
      <c r="I46" s="24">
        <f ca="1">'SYBA A'!I45/'SYBA A'!I$3</f>
        <v>0.2857142857142857</v>
      </c>
      <c r="J46" s="24">
        <f ca="1">'SYBA A'!J45/'SYBA A'!J$3</f>
        <v>0.3</v>
      </c>
      <c r="K46" s="24">
        <f ca="1">'SYBA A'!K45/'SYBA A'!K$3</f>
        <v>0.25</v>
      </c>
      <c r="L46" s="24">
        <f ca="1">'SYBA A'!L45/'SYBA A'!L$3</f>
        <v>0.27272727272727271</v>
      </c>
      <c r="M46" s="24">
        <f>'SYBA A'!M45/'SYBA A'!M$3</f>
        <v>0.47368421052631576</v>
      </c>
      <c r="N46" s="24">
        <f>'SYBA A'!N45/'SYBA A'!N$3</f>
        <v>0.3125</v>
      </c>
    </row>
    <row r="47" spans="1:14" ht="15" x14ac:dyDescent="0.25">
      <c r="A47" s="21">
        <v>1041</v>
      </c>
      <c r="B47" s="23" t="s">
        <v>71</v>
      </c>
      <c r="C47" s="24">
        <f ca="1">'SYBA A'!C46/'SYBA A'!C$3</f>
        <v>0.27777777777777779</v>
      </c>
      <c r="D47" s="24">
        <f ca="1">'SYBA A'!D46/'SYBA A'!D$3</f>
        <v>0.38461538461538464</v>
      </c>
      <c r="E47" s="24">
        <f ca="1">'SYBA A'!E46/'SYBA A'!E$3</f>
        <v>0.6</v>
      </c>
      <c r="F47" s="24">
        <f ca="1">'SYBA A'!F46/'SYBA A'!F$3</f>
        <v>0.44444444444444442</v>
      </c>
      <c r="G47" s="24">
        <f ca="1">'SYBA A'!G46/'SYBA A'!G$3</f>
        <v>0.33333333333333331</v>
      </c>
      <c r="H47" s="24">
        <f ca="1">'SYBA A'!H46/'SYBA A'!H$3</f>
        <v>0.1875</v>
      </c>
      <c r="I47" s="24">
        <f ca="1">'SYBA A'!I46/'SYBA A'!I$3</f>
        <v>0.2857142857142857</v>
      </c>
      <c r="J47" s="24">
        <f ca="1">'SYBA A'!J46/'SYBA A'!J$3</f>
        <v>0.2</v>
      </c>
      <c r="K47" s="24">
        <f ca="1">'SYBA A'!K46/'SYBA A'!K$3</f>
        <v>0.33333333333333331</v>
      </c>
      <c r="L47" s="24">
        <f ca="1">'SYBA A'!L46/'SYBA A'!L$3</f>
        <v>0.27272727272727271</v>
      </c>
      <c r="M47" s="24">
        <f>'SYBA A'!M46/'SYBA A'!M$3</f>
        <v>0.42105263157894735</v>
      </c>
      <c r="N47" s="24">
        <f>'SYBA A'!N46/'SYBA A'!N$3</f>
        <v>0.3125</v>
      </c>
    </row>
    <row r="48" spans="1:14" ht="15" x14ac:dyDescent="0.25">
      <c r="A48" s="21">
        <v>1042</v>
      </c>
      <c r="B48" s="23" t="s">
        <v>72</v>
      </c>
      <c r="C48" s="24">
        <f ca="1">'SYBA A'!C47/'SYBA A'!C$3</f>
        <v>0.94444444444444442</v>
      </c>
      <c r="D48" s="24">
        <f ca="1">'SYBA A'!D47/'SYBA A'!D$3</f>
        <v>0.76923076923076927</v>
      </c>
      <c r="E48" s="24">
        <f ca="1">'SYBA A'!E47/'SYBA A'!E$3</f>
        <v>1</v>
      </c>
      <c r="F48" s="24">
        <f ca="1">'SYBA A'!F47/'SYBA A'!F$3</f>
        <v>0.83333333333333337</v>
      </c>
      <c r="G48" s="24">
        <f ca="1">'SYBA A'!G47/'SYBA A'!G$3</f>
        <v>0.94444444444444442</v>
      </c>
      <c r="H48" s="24">
        <f ca="1">'SYBA A'!H47/'SYBA A'!H$3</f>
        <v>0.6875</v>
      </c>
      <c r="I48" s="24">
        <f ca="1">'SYBA A'!I47/'SYBA A'!I$3</f>
        <v>0.42857142857142855</v>
      </c>
      <c r="J48" s="24">
        <f ca="1">'SYBA A'!J47/'SYBA A'!J$3</f>
        <v>0.7</v>
      </c>
      <c r="K48" s="24">
        <f ca="1">'SYBA A'!K47/'SYBA A'!K$3</f>
        <v>0.66666666666666663</v>
      </c>
      <c r="L48" s="24">
        <f ca="1">'SYBA A'!L47/'SYBA A'!L$3</f>
        <v>0.68181818181818177</v>
      </c>
      <c r="M48" s="24">
        <f>'SYBA A'!M47/'SYBA A'!M$3</f>
        <v>0.42105263157894735</v>
      </c>
      <c r="N48" s="24">
        <f>'SYBA A'!N47/'SYBA A'!N$3</f>
        <v>0.625</v>
      </c>
    </row>
    <row r="49" spans="1:14" ht="15" x14ac:dyDescent="0.25">
      <c r="A49" s="21">
        <v>1043</v>
      </c>
      <c r="B49" s="23" t="s">
        <v>73</v>
      </c>
      <c r="C49" s="24">
        <f ca="1">'SYBA A'!C48/'SYBA A'!C$3</f>
        <v>0.33333333333333331</v>
      </c>
      <c r="D49" s="24">
        <f ca="1">'SYBA A'!D48/'SYBA A'!D$3</f>
        <v>0.53846153846153844</v>
      </c>
      <c r="E49" s="24">
        <f ca="1">'SYBA A'!E48/'SYBA A'!E$3</f>
        <v>0.4</v>
      </c>
      <c r="F49" s="24">
        <f ca="1">'SYBA A'!F48/'SYBA A'!F$3</f>
        <v>0.5</v>
      </c>
      <c r="G49" s="24">
        <f ca="1">'SYBA A'!G48/'SYBA A'!G$3</f>
        <v>0.27777777777777779</v>
      </c>
      <c r="H49" s="24">
        <f ca="1">'SYBA A'!H48/'SYBA A'!H$3</f>
        <v>0.4375</v>
      </c>
      <c r="I49" s="24">
        <f ca="1">'SYBA A'!I48/'SYBA A'!I$3</f>
        <v>0.52380952380952384</v>
      </c>
      <c r="J49" s="24">
        <f ca="1">'SYBA A'!J48/'SYBA A'!J$3</f>
        <v>0.6</v>
      </c>
      <c r="K49" s="24">
        <f ca="1">'SYBA A'!K48/'SYBA A'!K$3</f>
        <v>0.58333333333333337</v>
      </c>
      <c r="L49" s="24">
        <f ca="1">'SYBA A'!L48/'SYBA A'!L$3</f>
        <v>0.59090909090909094</v>
      </c>
      <c r="M49" s="24">
        <f>'SYBA A'!M48/'SYBA A'!M$3</f>
        <v>0.84210526315789469</v>
      </c>
      <c r="N49" s="24">
        <f>'SYBA A'!N48/'SYBA A'!N$3</f>
        <v>0.375</v>
      </c>
    </row>
    <row r="50" spans="1:14" ht="15" x14ac:dyDescent="0.25">
      <c r="A50" s="21">
        <v>1044</v>
      </c>
      <c r="B50" s="23" t="s">
        <v>74</v>
      </c>
      <c r="C50" s="24">
        <f ca="1">'SYBA A'!C49/'SYBA A'!C$3</f>
        <v>0.77777777777777779</v>
      </c>
      <c r="D50" s="24">
        <f ca="1">'SYBA A'!D49/'SYBA A'!D$3</f>
        <v>0.76923076923076927</v>
      </c>
      <c r="E50" s="24">
        <f ca="1">'SYBA A'!E49/'SYBA A'!E$3</f>
        <v>0.4</v>
      </c>
      <c r="F50" s="24">
        <f ca="1">'SYBA A'!F49/'SYBA A'!F$3</f>
        <v>0.66666666666666663</v>
      </c>
      <c r="G50" s="24">
        <f ca="1">'SYBA A'!G49/'SYBA A'!G$3</f>
        <v>0.61111111111111116</v>
      </c>
      <c r="H50" s="24">
        <f ca="1">'SYBA A'!H49/'SYBA A'!H$3</f>
        <v>0.625</v>
      </c>
      <c r="I50" s="24">
        <f ca="1">'SYBA A'!I49/'SYBA A'!I$3</f>
        <v>0.47619047619047616</v>
      </c>
      <c r="J50" s="24">
        <f ca="1">'SYBA A'!J49/'SYBA A'!J$3</f>
        <v>0.6</v>
      </c>
      <c r="K50" s="24">
        <f ca="1">'SYBA A'!K49/'SYBA A'!K$3</f>
        <v>0.58333333333333337</v>
      </c>
      <c r="L50" s="24">
        <f ca="1">'SYBA A'!L49/'SYBA A'!L$3</f>
        <v>0.59090909090909094</v>
      </c>
      <c r="M50" s="24">
        <f>'SYBA A'!M49/'SYBA A'!M$3</f>
        <v>0.57894736842105265</v>
      </c>
      <c r="N50" s="24">
        <f>'SYBA A'!N49/'SYBA A'!N$3</f>
        <v>0.4375</v>
      </c>
    </row>
    <row r="51" spans="1:14" ht="15" x14ac:dyDescent="0.25">
      <c r="A51" s="21">
        <v>1045</v>
      </c>
      <c r="B51" s="23" t="s">
        <v>75</v>
      </c>
      <c r="C51" s="24">
        <f ca="1">'SYBA A'!C50/'SYBA A'!C$3</f>
        <v>0.94444444444444442</v>
      </c>
      <c r="D51" s="24" t="e">
        <f ca="1">'SYBA A'!D50/'SYBA A'!D$3</f>
        <v>#VALUE!</v>
      </c>
      <c r="E51" s="24">
        <f ca="1">'SYBA A'!E50/'SYBA A'!E$3</f>
        <v>1</v>
      </c>
      <c r="F51" s="24" t="e">
        <f ca="1">'SYBA A'!F50/'SYBA A'!F$3</f>
        <v>#VALUE!</v>
      </c>
      <c r="G51" s="24">
        <f ca="1">'SYBA A'!G50/'SYBA A'!G$3</f>
        <v>0.94444444444444442</v>
      </c>
      <c r="H51" s="24">
        <f ca="1">'SYBA A'!H50/'SYBA A'!H$3</f>
        <v>0.875</v>
      </c>
      <c r="I51" s="24">
        <f ca="1">'SYBA A'!I50/'SYBA A'!I$3</f>
        <v>0.8571428571428571</v>
      </c>
      <c r="J51" s="24">
        <f ca="1">'SYBA A'!J50/'SYBA A'!J$3</f>
        <v>1</v>
      </c>
      <c r="K51" s="24">
        <f ca="1">'SYBA A'!K50/'SYBA A'!K$3</f>
        <v>1</v>
      </c>
      <c r="L51" s="24">
        <f ca="1">'SYBA A'!L50/'SYBA A'!L$3</f>
        <v>1</v>
      </c>
      <c r="M51" s="24">
        <f>'SYBA A'!M50/'SYBA A'!M$3</f>
        <v>1</v>
      </c>
      <c r="N51" s="24">
        <f>'SYBA A'!N50/'SYBA A'!N$3</f>
        <v>1</v>
      </c>
    </row>
    <row r="52" spans="1:14" ht="15" x14ac:dyDescent="0.25">
      <c r="A52" s="21">
        <v>1046</v>
      </c>
      <c r="B52" s="23" t="s">
        <v>76</v>
      </c>
      <c r="C52" s="24">
        <f ca="1">'SYBA A'!C51/'SYBA A'!C$3</f>
        <v>0.66666666666666663</v>
      </c>
      <c r="D52" s="24">
        <f ca="1">'SYBA A'!D51/'SYBA A'!D$3</f>
        <v>0.53846153846153844</v>
      </c>
      <c r="E52" s="24">
        <f ca="1">'SYBA A'!E51/'SYBA A'!E$3</f>
        <v>0.8</v>
      </c>
      <c r="F52" s="24">
        <f ca="1">'SYBA A'!F51/'SYBA A'!F$3</f>
        <v>0.61111111111111116</v>
      </c>
      <c r="G52" s="24">
        <f ca="1">'SYBA A'!G51/'SYBA A'!G$3</f>
        <v>0.5</v>
      </c>
      <c r="H52" s="24">
        <f ca="1">'SYBA A'!H51/'SYBA A'!H$3</f>
        <v>0.6875</v>
      </c>
      <c r="I52" s="24">
        <f ca="1">'SYBA A'!I51/'SYBA A'!I$3</f>
        <v>0.61904761904761907</v>
      </c>
      <c r="J52" s="24">
        <f ca="1">'SYBA A'!J51/'SYBA A'!J$3</f>
        <v>0.5</v>
      </c>
      <c r="K52" s="24">
        <f ca="1">'SYBA A'!K51/'SYBA A'!K$3</f>
        <v>0.66666666666666663</v>
      </c>
      <c r="L52" s="24">
        <f ca="1">'SYBA A'!L51/'SYBA A'!L$3</f>
        <v>0.59090909090909094</v>
      </c>
      <c r="M52" s="24">
        <f>'SYBA A'!M51/'SYBA A'!M$3</f>
        <v>0.84210526315789469</v>
      </c>
      <c r="N52" s="24">
        <f>'SYBA A'!N51/'SYBA A'!N$3</f>
        <v>0.6875</v>
      </c>
    </row>
    <row r="53" spans="1:14" ht="15" x14ac:dyDescent="0.25">
      <c r="A53" s="21">
        <v>1047</v>
      </c>
      <c r="B53" s="23" t="s">
        <v>77</v>
      </c>
      <c r="C53" s="24">
        <f ca="1">'SYBA A'!C52/'SYBA A'!C$3</f>
        <v>0.3888888888888889</v>
      </c>
      <c r="D53" s="24">
        <f ca="1">'SYBA A'!D52/'SYBA A'!D$3</f>
        <v>0.46153846153846156</v>
      </c>
      <c r="E53" s="24">
        <f ca="1">'SYBA A'!E52/'SYBA A'!E$3</f>
        <v>0.4</v>
      </c>
      <c r="F53" s="24">
        <f ca="1">'SYBA A'!F52/'SYBA A'!F$3</f>
        <v>0.44444444444444442</v>
      </c>
      <c r="G53" s="24">
        <f ca="1">'SYBA A'!G52/'SYBA A'!G$3</f>
        <v>0.61111111111111116</v>
      </c>
      <c r="H53" s="24">
        <f ca="1">'SYBA A'!H52/'SYBA A'!H$3</f>
        <v>0.375</v>
      </c>
      <c r="I53" s="24">
        <f ca="1">'SYBA A'!I52/'SYBA A'!I$3</f>
        <v>0.47619047619047616</v>
      </c>
      <c r="J53" s="24">
        <f ca="1">'SYBA A'!J52/'SYBA A'!J$3</f>
        <v>0.4</v>
      </c>
      <c r="K53" s="24">
        <f ca="1">'SYBA A'!K52/'SYBA A'!K$3</f>
        <v>0.33333333333333331</v>
      </c>
      <c r="L53" s="24">
        <f ca="1">'SYBA A'!L52/'SYBA A'!L$3</f>
        <v>0.36363636363636365</v>
      </c>
      <c r="M53" s="24">
        <f>'SYBA A'!M52/'SYBA A'!M$3</f>
        <v>0.52631578947368418</v>
      </c>
      <c r="N53" s="24">
        <f>'SYBA A'!N52/'SYBA A'!N$3</f>
        <v>0.375</v>
      </c>
    </row>
    <row r="54" spans="1:14" ht="15" x14ac:dyDescent="0.25">
      <c r="A54" s="21">
        <v>1048</v>
      </c>
      <c r="B54" s="23" t="s">
        <v>78</v>
      </c>
      <c r="C54" s="24">
        <f ca="1">'SYBA A'!C53/'SYBA A'!C$3</f>
        <v>0.27777777777777779</v>
      </c>
      <c r="D54" s="24">
        <f ca="1">'SYBA A'!D53/'SYBA A'!D$3</f>
        <v>0</v>
      </c>
      <c r="E54" s="24">
        <f ca="1">'SYBA A'!E53/'SYBA A'!E$3</f>
        <v>0</v>
      </c>
      <c r="F54" s="24">
        <f ca="1">'SYBA A'!F53/'SYBA A'!F$3</f>
        <v>0</v>
      </c>
      <c r="G54" s="24">
        <f ca="1">'SYBA A'!G53/'SYBA A'!G$3</f>
        <v>0.27777777777777779</v>
      </c>
      <c r="H54" s="24">
        <f ca="1">'SYBA A'!H53/'SYBA A'!H$3</f>
        <v>0.1875</v>
      </c>
      <c r="I54" s="24">
        <f ca="1">'SYBA A'!I53/'SYBA A'!I$3</f>
        <v>0.19047619047619047</v>
      </c>
      <c r="J54" s="24">
        <f ca="1">'SYBA A'!J53/'SYBA A'!J$3</f>
        <v>0.3</v>
      </c>
      <c r="K54" s="24">
        <f ca="1">'SYBA A'!K53/'SYBA A'!K$3</f>
        <v>0.16666666666666666</v>
      </c>
      <c r="L54" s="24">
        <f ca="1">'SYBA A'!L53/'SYBA A'!L$3</f>
        <v>0.22727272727272727</v>
      </c>
      <c r="M54" s="24">
        <f>'SYBA A'!M53/'SYBA A'!M$3</f>
        <v>0.52631578947368418</v>
      </c>
      <c r="N54" s="24">
        <f>'SYBA A'!N53/'SYBA A'!N$3</f>
        <v>0.3125</v>
      </c>
    </row>
    <row r="55" spans="1:14" ht="15" x14ac:dyDescent="0.25">
      <c r="A55" s="21">
        <v>1049</v>
      </c>
      <c r="B55" s="23" t="s">
        <v>79</v>
      </c>
      <c r="C55" s="24">
        <f ca="1">'SYBA A'!C54/'SYBA A'!C$3</f>
        <v>5.5555555555555552E-2</v>
      </c>
      <c r="D55" s="24">
        <f ca="1">'SYBA A'!D54/'SYBA A'!D$3</f>
        <v>0.38461538461538464</v>
      </c>
      <c r="E55" s="24">
        <f ca="1">'SYBA A'!E54/'SYBA A'!E$3</f>
        <v>0.4</v>
      </c>
      <c r="F55" s="24">
        <f ca="1">'SYBA A'!F54/'SYBA A'!F$3</f>
        <v>0.3888888888888889</v>
      </c>
      <c r="G55" s="24">
        <f ca="1">'SYBA A'!G54/'SYBA A'!G$3</f>
        <v>0.27777777777777779</v>
      </c>
      <c r="H55" s="24">
        <f ca="1">'SYBA A'!H54/'SYBA A'!H$3</f>
        <v>0.25</v>
      </c>
      <c r="I55" s="24">
        <f ca="1">'SYBA A'!I54/'SYBA A'!I$3</f>
        <v>0.19047619047619047</v>
      </c>
      <c r="J55" s="24">
        <f ca="1">'SYBA A'!J54/'SYBA A'!J$3</f>
        <v>0.2</v>
      </c>
      <c r="K55" s="24">
        <f ca="1">'SYBA A'!K54/'SYBA A'!K$3</f>
        <v>0.33333333333333331</v>
      </c>
      <c r="L55" s="24">
        <f ca="1">'SYBA A'!L54/'SYBA A'!L$3</f>
        <v>0.27272727272727271</v>
      </c>
      <c r="M55" s="24">
        <f>'SYBA A'!M54/'SYBA A'!M$3</f>
        <v>0.42105263157894735</v>
      </c>
      <c r="N55" s="24">
        <f>'SYBA A'!N54/'SYBA A'!N$3</f>
        <v>0.3125</v>
      </c>
    </row>
    <row r="56" spans="1:14" ht="15" x14ac:dyDescent="0.25">
      <c r="A56" s="21">
        <v>1050</v>
      </c>
      <c r="B56" s="23" t="s">
        <v>80</v>
      </c>
      <c r="C56" s="24">
        <f ca="1">'SYBA A'!C55/'SYBA A'!C$3</f>
        <v>5.5555555555555552E-2</v>
      </c>
      <c r="D56" s="24">
        <f ca="1">'SYBA A'!D55/'SYBA A'!D$3</f>
        <v>7.6923076923076927E-2</v>
      </c>
      <c r="E56" s="24">
        <f ca="1">'SYBA A'!E55/'SYBA A'!E$3</f>
        <v>0</v>
      </c>
      <c r="F56" s="24">
        <f ca="1">'SYBA A'!F55/'SYBA A'!F$3</f>
        <v>5.5555555555555552E-2</v>
      </c>
      <c r="G56" s="24">
        <f ca="1">'SYBA A'!G55/'SYBA A'!G$3</f>
        <v>0.22222222222222221</v>
      </c>
      <c r="H56" s="24">
        <f ca="1">'SYBA A'!H55/'SYBA A'!H$3</f>
        <v>0</v>
      </c>
      <c r="I56" s="24">
        <f ca="1">'SYBA A'!I55/'SYBA A'!I$3</f>
        <v>9.5238095238095233E-2</v>
      </c>
      <c r="J56" s="24">
        <f ca="1">'SYBA A'!J55/'SYBA A'!J$3</f>
        <v>0</v>
      </c>
      <c r="K56" s="24">
        <f ca="1">'SYBA A'!K55/'SYBA A'!K$3</f>
        <v>8.3333333333333329E-2</v>
      </c>
      <c r="L56" s="24">
        <f ca="1">'SYBA A'!L55/'SYBA A'!L$3</f>
        <v>4.5454545454545456E-2</v>
      </c>
      <c r="M56" s="24">
        <f>'SYBA A'!M55/'SYBA A'!M$3</f>
        <v>0</v>
      </c>
      <c r="N56" s="24">
        <f>'SYBA A'!N55/'SYBA A'!N$3</f>
        <v>0.125</v>
      </c>
    </row>
    <row r="57" spans="1:14" ht="15" x14ac:dyDescent="0.25">
      <c r="A57" s="21">
        <v>1051</v>
      </c>
      <c r="B57" s="23" t="s">
        <v>81</v>
      </c>
      <c r="C57" s="24">
        <f ca="1">'SYBA A'!C56/'SYBA A'!C$3</f>
        <v>0.22222222222222221</v>
      </c>
      <c r="D57" s="24">
        <f ca="1">'SYBA A'!D56/'SYBA A'!D$3</f>
        <v>0.30769230769230771</v>
      </c>
      <c r="E57" s="24">
        <f ca="1">'SYBA A'!E56/'SYBA A'!E$3</f>
        <v>0.2</v>
      </c>
      <c r="F57" s="24">
        <f ca="1">'SYBA A'!F56/'SYBA A'!F$3</f>
        <v>0.27777777777777779</v>
      </c>
      <c r="G57" s="24">
        <f ca="1">'SYBA A'!G56/'SYBA A'!G$3</f>
        <v>0.27777777777777779</v>
      </c>
      <c r="H57" s="24">
        <f ca="1">'SYBA A'!H56/'SYBA A'!H$3</f>
        <v>0.4375</v>
      </c>
      <c r="I57" s="24">
        <f ca="1">'SYBA A'!I56/'SYBA A'!I$3</f>
        <v>0.47619047619047616</v>
      </c>
      <c r="J57" s="24">
        <f ca="1">'SYBA A'!J56/'SYBA A'!J$3</f>
        <v>0.3</v>
      </c>
      <c r="K57" s="24">
        <f ca="1">'SYBA A'!K56/'SYBA A'!K$3</f>
        <v>0.5</v>
      </c>
      <c r="L57" s="24">
        <f ca="1">'SYBA A'!L56/'SYBA A'!L$3</f>
        <v>0.40909090909090912</v>
      </c>
      <c r="M57" s="24">
        <f>'SYBA A'!M56/'SYBA A'!M$3</f>
        <v>0.63157894736842102</v>
      </c>
      <c r="N57" s="24">
        <f>'SYBA A'!N56/'SYBA A'!N$3</f>
        <v>0.375</v>
      </c>
    </row>
    <row r="58" spans="1:14" ht="15" x14ac:dyDescent="0.25">
      <c r="A58" s="21">
        <v>1052</v>
      </c>
      <c r="B58" s="23" t="s">
        <v>82</v>
      </c>
      <c r="C58" s="24">
        <f ca="1">'SYBA A'!C57/'SYBA A'!C$3</f>
        <v>0.44444444444444442</v>
      </c>
      <c r="D58" s="24">
        <f ca="1">'SYBA A'!D57/'SYBA A'!D$3</f>
        <v>0.38461538461538464</v>
      </c>
      <c r="E58" s="24">
        <f ca="1">'SYBA A'!E57/'SYBA A'!E$3</f>
        <v>0.8</v>
      </c>
      <c r="F58" s="24">
        <f ca="1">'SYBA A'!F57/'SYBA A'!F$3</f>
        <v>0.5</v>
      </c>
      <c r="G58" s="24">
        <f ca="1">'SYBA A'!G57/'SYBA A'!G$3</f>
        <v>0.3888888888888889</v>
      </c>
      <c r="H58" s="24">
        <f ca="1">'SYBA A'!H57/'SYBA A'!H$3</f>
        <v>0.375</v>
      </c>
      <c r="I58" s="24">
        <f ca="1">'SYBA A'!I57/'SYBA A'!I$3</f>
        <v>9.5238095238095233E-2</v>
      </c>
      <c r="J58" s="24">
        <f ca="1">'SYBA A'!J57/'SYBA A'!J$3</f>
        <v>0.2</v>
      </c>
      <c r="K58" s="24">
        <f ca="1">'SYBA A'!K57/'SYBA A'!K$3</f>
        <v>0.16666666666666666</v>
      </c>
      <c r="L58" s="24">
        <f ca="1">'SYBA A'!L57/'SYBA A'!L$3</f>
        <v>0.18181818181818182</v>
      </c>
      <c r="M58" s="24">
        <f>'SYBA A'!M57/'SYBA A'!M$3</f>
        <v>0.15789473684210525</v>
      </c>
      <c r="N58" s="24">
        <f>'SYBA A'!N57/'SYBA A'!N$3</f>
        <v>0.375</v>
      </c>
    </row>
    <row r="59" spans="1:14" ht="15" x14ac:dyDescent="0.25">
      <c r="A59" s="21">
        <v>1053</v>
      </c>
      <c r="B59" s="23" t="s">
        <v>83</v>
      </c>
      <c r="C59" s="24">
        <f ca="1">'SYBA A'!C58/'SYBA A'!C$3</f>
        <v>0.55555555555555558</v>
      </c>
      <c r="D59" s="24">
        <f ca="1">'SYBA A'!D58/'SYBA A'!D$3</f>
        <v>0.69230769230769229</v>
      </c>
      <c r="E59" s="24">
        <f ca="1">'SYBA A'!E58/'SYBA A'!E$3</f>
        <v>0.8</v>
      </c>
      <c r="F59" s="24">
        <f ca="1">'SYBA A'!F58/'SYBA A'!F$3</f>
        <v>0.72222222222222221</v>
      </c>
      <c r="G59" s="24">
        <f ca="1">'SYBA A'!G58/'SYBA A'!G$3</f>
        <v>0.5</v>
      </c>
      <c r="H59" s="24">
        <f ca="1">'SYBA A'!H58/'SYBA A'!H$3</f>
        <v>0.5625</v>
      </c>
      <c r="I59" s="24">
        <f ca="1">'SYBA A'!I58/'SYBA A'!I$3</f>
        <v>0.33333333333333331</v>
      </c>
      <c r="J59" s="24">
        <f ca="1">'SYBA A'!J58/'SYBA A'!J$3</f>
        <v>0.2</v>
      </c>
      <c r="K59" s="24">
        <f ca="1">'SYBA A'!K58/'SYBA A'!K$3</f>
        <v>0.25</v>
      </c>
      <c r="L59" s="24">
        <f ca="1">'SYBA A'!L58/'SYBA A'!L$3</f>
        <v>0.22727272727272727</v>
      </c>
      <c r="M59" s="24">
        <f>'SYBA A'!M58/'SYBA A'!M$3</f>
        <v>0.47368421052631576</v>
      </c>
      <c r="N59" s="24">
        <f>'SYBA A'!N58/'SYBA A'!N$3</f>
        <v>0.4375</v>
      </c>
    </row>
    <row r="60" spans="1:14" ht="15" x14ac:dyDescent="0.25">
      <c r="A60" s="21">
        <v>1054</v>
      </c>
      <c r="B60" s="23" t="s">
        <v>84</v>
      </c>
      <c r="C60" s="24">
        <f ca="1">'SYBA A'!C59/'SYBA A'!C$3</f>
        <v>0.22222222222222221</v>
      </c>
      <c r="D60" s="24">
        <f ca="1">'SYBA A'!D59/'SYBA A'!D$3</f>
        <v>0.23076923076923078</v>
      </c>
      <c r="E60" s="24">
        <f ca="1">'SYBA A'!E59/'SYBA A'!E$3</f>
        <v>0.2</v>
      </c>
      <c r="F60" s="24">
        <f ca="1">'SYBA A'!F59/'SYBA A'!F$3</f>
        <v>0.22222222222222221</v>
      </c>
      <c r="G60" s="24">
        <f ca="1">'SYBA A'!G59/'SYBA A'!G$3</f>
        <v>0.27777777777777779</v>
      </c>
      <c r="H60" s="24">
        <f ca="1">'SYBA A'!H59/'SYBA A'!H$3</f>
        <v>0.1875</v>
      </c>
      <c r="I60" s="24">
        <f ca="1">'SYBA A'!I59/'SYBA A'!I$3</f>
        <v>0.14285714285714285</v>
      </c>
      <c r="J60" s="24">
        <f ca="1">'SYBA A'!J59/'SYBA A'!J$3</f>
        <v>0</v>
      </c>
      <c r="K60" s="24">
        <f ca="1">'SYBA A'!K59/'SYBA A'!K$3</f>
        <v>8.3333333333333329E-2</v>
      </c>
      <c r="L60" s="24">
        <f ca="1">'SYBA A'!L59/'SYBA A'!L$3</f>
        <v>4.5454545454545456E-2</v>
      </c>
      <c r="M60" s="24">
        <f>'SYBA A'!M59/'SYBA A'!M$3</f>
        <v>0.21052631578947367</v>
      </c>
      <c r="N60" s="24">
        <f>'SYBA A'!N59/'SYBA A'!N$3</f>
        <v>0.125</v>
      </c>
    </row>
    <row r="61" spans="1:14" ht="15" x14ac:dyDescent="0.25">
      <c r="A61" s="21">
        <v>1055</v>
      </c>
      <c r="B61" s="23" t="s">
        <v>85</v>
      </c>
      <c r="C61" s="24">
        <f ca="1">'SYBA A'!C60/'SYBA A'!C$3</f>
        <v>0.16666666666666666</v>
      </c>
      <c r="D61" s="24">
        <f ca="1">'SYBA A'!D60/'SYBA A'!D$3</f>
        <v>0.30769230769230771</v>
      </c>
      <c r="E61" s="24">
        <f ca="1">'SYBA A'!E60/'SYBA A'!E$3</f>
        <v>0.4</v>
      </c>
      <c r="F61" s="24">
        <f ca="1">'SYBA A'!F60/'SYBA A'!F$3</f>
        <v>0.33333333333333331</v>
      </c>
      <c r="G61" s="24">
        <f ca="1">'SYBA A'!G60/'SYBA A'!G$3</f>
        <v>0.1111111111111111</v>
      </c>
      <c r="H61" s="24">
        <f ca="1">'SYBA A'!H60/'SYBA A'!H$3</f>
        <v>0.1875</v>
      </c>
      <c r="I61" s="24">
        <f ca="1">'SYBA A'!I60/'SYBA A'!I$3</f>
        <v>0.2857142857142857</v>
      </c>
      <c r="J61" s="24">
        <f ca="1">'SYBA A'!J60/'SYBA A'!J$3</f>
        <v>0.3</v>
      </c>
      <c r="K61" s="24">
        <f ca="1">'SYBA A'!K60/'SYBA A'!K$3</f>
        <v>0.25</v>
      </c>
      <c r="L61" s="24">
        <f ca="1">'SYBA A'!L60/'SYBA A'!L$3</f>
        <v>0.27272727272727271</v>
      </c>
      <c r="M61" s="24">
        <f>'SYBA A'!M60/'SYBA A'!M$3</f>
        <v>0.21052631578947367</v>
      </c>
      <c r="N61" s="24">
        <f>'SYBA A'!N60/'SYBA A'!N$3</f>
        <v>0.1875</v>
      </c>
    </row>
    <row r="62" spans="1:14" ht="15" x14ac:dyDescent="0.25">
      <c r="A62" s="21">
        <v>1056</v>
      </c>
      <c r="B62" s="23" t="s">
        <v>86</v>
      </c>
      <c r="C62" s="24">
        <f ca="1">'SYBA A'!C61/'SYBA A'!C$3</f>
        <v>0.61111111111111116</v>
      </c>
      <c r="D62" s="24">
        <f ca="1">'SYBA A'!D61/'SYBA A'!D$3</f>
        <v>0.69230769230769229</v>
      </c>
      <c r="E62" s="24">
        <f ca="1">'SYBA A'!E61/'SYBA A'!E$3</f>
        <v>1</v>
      </c>
      <c r="F62" s="24">
        <f ca="1">'SYBA A'!F61/'SYBA A'!F$3</f>
        <v>0.77777777777777779</v>
      </c>
      <c r="G62" s="24">
        <f ca="1">'SYBA A'!G61/'SYBA A'!G$3</f>
        <v>0.66666666666666663</v>
      </c>
      <c r="H62" s="24">
        <f ca="1">'SYBA A'!H61/'SYBA A'!H$3</f>
        <v>0.5</v>
      </c>
      <c r="I62" s="24">
        <f ca="1">'SYBA A'!I61/'SYBA A'!I$3</f>
        <v>0.2857142857142857</v>
      </c>
      <c r="J62" s="24">
        <f ca="1">'SYBA A'!J61/'SYBA A'!J$3</f>
        <v>0.5</v>
      </c>
      <c r="K62" s="24">
        <f ca="1">'SYBA A'!K61/'SYBA A'!K$3</f>
        <v>0.5</v>
      </c>
      <c r="L62" s="24">
        <f ca="1">'SYBA A'!L61/'SYBA A'!L$3</f>
        <v>0.5</v>
      </c>
      <c r="M62" s="24">
        <f>'SYBA A'!M61/'SYBA A'!M$3</f>
        <v>0.42105263157894735</v>
      </c>
      <c r="N62" s="24">
        <f>'SYBA A'!N61/'SYBA A'!N$3</f>
        <v>0.4375</v>
      </c>
    </row>
    <row r="63" spans="1:14" ht="15" x14ac:dyDescent="0.25">
      <c r="A63" s="21">
        <v>1057</v>
      </c>
      <c r="B63" s="23" t="s">
        <v>87</v>
      </c>
      <c r="C63" s="24">
        <f ca="1">'SYBA A'!C62/'SYBA A'!C$3</f>
        <v>0.83333333333333337</v>
      </c>
      <c r="D63" s="24">
        <f ca="1">'SYBA A'!D62/'SYBA A'!D$3</f>
        <v>0.61538461538461542</v>
      </c>
      <c r="E63" s="24">
        <f ca="1">'SYBA A'!E62/'SYBA A'!E$3</f>
        <v>1</v>
      </c>
      <c r="F63" s="24">
        <f ca="1">'SYBA A'!F62/'SYBA A'!F$3</f>
        <v>0.72222222222222221</v>
      </c>
      <c r="G63" s="24">
        <f ca="1">'SYBA A'!G62/'SYBA A'!G$3</f>
        <v>0.83333333333333337</v>
      </c>
      <c r="H63" s="24">
        <f ca="1">'SYBA A'!H62/'SYBA A'!H$3</f>
        <v>0.625</v>
      </c>
      <c r="I63" s="24">
        <f ca="1">'SYBA A'!I62/'SYBA A'!I$3</f>
        <v>0.42857142857142855</v>
      </c>
      <c r="J63" s="24">
        <f ca="1">'SYBA A'!J62/'SYBA A'!J$3</f>
        <v>0.4</v>
      </c>
      <c r="K63" s="24">
        <f ca="1">'SYBA A'!K62/'SYBA A'!K$3</f>
        <v>0.33333333333333331</v>
      </c>
      <c r="L63" s="24">
        <f ca="1">'SYBA A'!L62/'SYBA A'!L$3</f>
        <v>0.36363636363636365</v>
      </c>
      <c r="M63" s="24">
        <f>'SYBA A'!M62/'SYBA A'!M$3</f>
        <v>0.57894736842105265</v>
      </c>
      <c r="N63" s="24">
        <f>'SYBA A'!N62/'SYBA A'!N$3</f>
        <v>0.3125</v>
      </c>
    </row>
    <row r="64" spans="1:14" ht="15" x14ac:dyDescent="0.25">
      <c r="A64" s="21">
        <v>1058</v>
      </c>
      <c r="B64" s="23" t="s">
        <v>88</v>
      </c>
      <c r="C64" s="24">
        <f ca="1">'SYBA A'!C63/'SYBA A'!C$3</f>
        <v>0.22222222222222221</v>
      </c>
      <c r="D64" s="24">
        <f ca="1">'SYBA A'!D63/'SYBA A'!D$3</f>
        <v>0.15384615384615385</v>
      </c>
      <c r="E64" s="24">
        <f ca="1">'SYBA A'!E63/'SYBA A'!E$3</f>
        <v>0.4</v>
      </c>
      <c r="F64" s="24">
        <f ca="1">'SYBA A'!F63/'SYBA A'!F$3</f>
        <v>0.22222222222222221</v>
      </c>
      <c r="G64" s="24">
        <f ca="1">'SYBA A'!G63/'SYBA A'!G$3</f>
        <v>0.33333333333333331</v>
      </c>
      <c r="H64" s="24">
        <f ca="1">'SYBA A'!H63/'SYBA A'!H$3</f>
        <v>0.3125</v>
      </c>
      <c r="I64" s="24">
        <f ca="1">'SYBA A'!I63/'SYBA A'!I$3</f>
        <v>0.2857142857142857</v>
      </c>
      <c r="J64" s="24">
        <f ca="1">'SYBA A'!J63/'SYBA A'!J$3</f>
        <v>0.4</v>
      </c>
      <c r="K64" s="24">
        <f ca="1">'SYBA A'!K63/'SYBA A'!K$3</f>
        <v>0.5</v>
      </c>
      <c r="L64" s="24">
        <f ca="1">'SYBA A'!L63/'SYBA A'!L$3</f>
        <v>0.45454545454545453</v>
      </c>
      <c r="M64" s="24">
        <f>'SYBA A'!M63/'SYBA A'!M$3</f>
        <v>0.42105263157894735</v>
      </c>
      <c r="N64" s="24">
        <f>'SYBA A'!N63/'SYBA A'!N$3</f>
        <v>0.4375</v>
      </c>
    </row>
    <row r="65" spans="1:14" ht="15" x14ac:dyDescent="0.25">
      <c r="A65" s="21">
        <v>1059</v>
      </c>
      <c r="B65" s="23" t="s">
        <v>89</v>
      </c>
      <c r="C65" s="24">
        <f ca="1">'SYBA A'!C64/'SYBA A'!C$3</f>
        <v>0.55555555555555558</v>
      </c>
      <c r="D65" s="24">
        <f ca="1">'SYBA A'!D64/'SYBA A'!D$3</f>
        <v>0.53846153846153844</v>
      </c>
      <c r="E65" s="24">
        <f ca="1">'SYBA A'!E64/'SYBA A'!E$3</f>
        <v>0.6</v>
      </c>
      <c r="F65" s="24">
        <f ca="1">'SYBA A'!F64/'SYBA A'!F$3</f>
        <v>0.55555555555555558</v>
      </c>
      <c r="G65" s="24">
        <f ca="1">'SYBA A'!G64/'SYBA A'!G$3</f>
        <v>0.5</v>
      </c>
      <c r="H65" s="24">
        <f ca="1">'SYBA A'!H64/'SYBA A'!H$3</f>
        <v>0.3125</v>
      </c>
      <c r="I65" s="24">
        <f ca="1">'SYBA A'!I64/'SYBA A'!I$3</f>
        <v>0.42857142857142855</v>
      </c>
      <c r="J65" s="24">
        <f ca="1">'SYBA A'!J64/'SYBA A'!J$3</f>
        <v>0.5</v>
      </c>
      <c r="K65" s="24">
        <f ca="1">'SYBA A'!K64/'SYBA A'!K$3</f>
        <v>0.5</v>
      </c>
      <c r="L65" s="24">
        <f ca="1">'SYBA A'!L64/'SYBA A'!L$3</f>
        <v>0.5</v>
      </c>
      <c r="M65" s="24">
        <f>'SYBA A'!M64/'SYBA A'!M$3</f>
        <v>0.47368421052631576</v>
      </c>
      <c r="N65" s="24">
        <f>'SYBA A'!N64/'SYBA A'!N$3</f>
        <v>0.4375</v>
      </c>
    </row>
    <row r="66" spans="1:14" ht="15" x14ac:dyDescent="0.25">
      <c r="A66" s="21">
        <v>1060</v>
      </c>
      <c r="B66" s="23" t="s">
        <v>90</v>
      </c>
      <c r="C66" s="24">
        <f ca="1">'SYBA A'!C65/'SYBA A'!C$3</f>
        <v>5.5555555555555552E-2</v>
      </c>
      <c r="D66" s="24">
        <f ca="1">'SYBA A'!D65/'SYBA A'!D$3</f>
        <v>0.15384615384615385</v>
      </c>
      <c r="E66" s="24">
        <f ca="1">'SYBA A'!E65/'SYBA A'!E$3</f>
        <v>0.6</v>
      </c>
      <c r="F66" s="24">
        <f ca="1">'SYBA A'!F65/'SYBA A'!F$3</f>
        <v>0.27777777777777779</v>
      </c>
      <c r="G66" s="24">
        <f ca="1">'SYBA A'!G65/'SYBA A'!G$3</f>
        <v>0.22222222222222221</v>
      </c>
      <c r="H66" s="24">
        <f ca="1">'SYBA A'!H65/'SYBA A'!H$3</f>
        <v>0.125</v>
      </c>
      <c r="I66" s="24">
        <f ca="1">'SYBA A'!I65/'SYBA A'!I$3</f>
        <v>0.19047619047619047</v>
      </c>
      <c r="J66" s="24">
        <f ca="1">'SYBA A'!J65/'SYBA A'!J$3</f>
        <v>0.2</v>
      </c>
      <c r="K66" s="24">
        <f ca="1">'SYBA A'!K65/'SYBA A'!K$3</f>
        <v>0</v>
      </c>
      <c r="L66" s="24">
        <f ca="1">'SYBA A'!L65/'SYBA A'!L$3</f>
        <v>9.0909090909090912E-2</v>
      </c>
      <c r="M66" s="24">
        <f>'SYBA A'!M65/'SYBA A'!M$3</f>
        <v>0.15789473684210525</v>
      </c>
      <c r="N66" s="24">
        <f>'SYBA A'!N65/'SYBA A'!N$3</f>
        <v>0.1875</v>
      </c>
    </row>
    <row r="67" spans="1:14" ht="15" x14ac:dyDescent="0.25">
      <c r="A67" s="21">
        <v>1061</v>
      </c>
      <c r="B67" s="23" t="s">
        <v>91</v>
      </c>
      <c r="C67" s="24">
        <f ca="1">'SYBA A'!C66/'SYBA A'!C$3</f>
        <v>0.94444444444444442</v>
      </c>
      <c r="D67" s="24">
        <f ca="1">'SYBA A'!D66/'SYBA A'!D$3</f>
        <v>0.84615384615384615</v>
      </c>
      <c r="E67" s="24">
        <f ca="1">'SYBA A'!E66/'SYBA A'!E$3</f>
        <v>1</v>
      </c>
      <c r="F67" s="24">
        <f ca="1">'SYBA A'!F66/'SYBA A'!F$3</f>
        <v>0.88888888888888884</v>
      </c>
      <c r="G67" s="24">
        <f ca="1">'SYBA A'!G66/'SYBA A'!G$3</f>
        <v>1</v>
      </c>
      <c r="H67" s="24">
        <f ca="1">'SYBA A'!H66/'SYBA A'!H$3</f>
        <v>0.875</v>
      </c>
      <c r="I67" s="24">
        <f ca="1">'SYBA A'!I66/'SYBA A'!I$3</f>
        <v>0.8571428571428571</v>
      </c>
      <c r="J67" s="24">
        <f ca="1">'SYBA A'!J66/'SYBA A'!J$3</f>
        <v>0.9</v>
      </c>
      <c r="K67" s="24">
        <f ca="1">'SYBA A'!K66/'SYBA A'!K$3</f>
        <v>0.83333333333333337</v>
      </c>
      <c r="L67" s="24">
        <f ca="1">'SYBA A'!L66/'SYBA A'!L$3</f>
        <v>0.86363636363636365</v>
      </c>
      <c r="M67" s="24">
        <f>'SYBA A'!M66/'SYBA A'!M$3</f>
        <v>0.94736842105263153</v>
      </c>
      <c r="N67" s="24">
        <f>'SYBA A'!N66/'SYBA A'!N$3</f>
        <v>0.875</v>
      </c>
    </row>
    <row r="68" spans="1:14" ht="15" x14ac:dyDescent="0.25">
      <c r="A68" s="21">
        <v>1062</v>
      </c>
      <c r="B68" s="23" t="s">
        <v>92</v>
      </c>
      <c r="C68" s="24">
        <f ca="1">'SYBA A'!C67/'SYBA A'!C$3</f>
        <v>0.72222222222222221</v>
      </c>
      <c r="D68" s="24">
        <f ca="1">'SYBA A'!D67/'SYBA A'!D$3</f>
        <v>0.76923076923076927</v>
      </c>
      <c r="E68" s="24">
        <f ca="1">'SYBA A'!E67/'SYBA A'!E$3</f>
        <v>0.6</v>
      </c>
      <c r="F68" s="24">
        <f ca="1">'SYBA A'!F67/'SYBA A'!F$3</f>
        <v>0.72222222222222221</v>
      </c>
      <c r="G68" s="24">
        <f ca="1">'SYBA A'!G67/'SYBA A'!G$3</f>
        <v>0.83333333333333337</v>
      </c>
      <c r="H68" s="24">
        <f ca="1">'SYBA A'!H67/'SYBA A'!H$3</f>
        <v>0.9375</v>
      </c>
      <c r="I68" s="24">
        <f ca="1">'SYBA A'!I67/'SYBA A'!I$3</f>
        <v>0.8571428571428571</v>
      </c>
      <c r="J68" s="24">
        <f ca="1">'SYBA A'!J67/'SYBA A'!J$3</f>
        <v>1</v>
      </c>
      <c r="K68" s="24">
        <f ca="1">'SYBA A'!K67/'SYBA A'!K$3</f>
        <v>0.75</v>
      </c>
      <c r="L68" s="24">
        <f ca="1">'SYBA A'!L67/'SYBA A'!L$3</f>
        <v>0.86363636363636365</v>
      </c>
      <c r="M68" s="24">
        <f>'SYBA A'!M67/'SYBA A'!M$3</f>
        <v>1</v>
      </c>
      <c r="N68" s="24">
        <f>'SYBA A'!N67/'SYBA A'!N$3</f>
        <v>0.75</v>
      </c>
    </row>
    <row r="69" spans="1:14" ht="15" x14ac:dyDescent="0.25">
      <c r="A69" s="21">
        <v>1063</v>
      </c>
      <c r="B69" s="23" t="s">
        <v>93</v>
      </c>
      <c r="C69" s="24">
        <f ca="1">'SYBA A'!C68/'SYBA A'!C$3</f>
        <v>0.16666666666666666</v>
      </c>
      <c r="D69" s="24">
        <f ca="1">'SYBA A'!D68/'SYBA A'!D$3</f>
        <v>7.6923076923076927E-2</v>
      </c>
      <c r="E69" s="24">
        <f ca="1">'SYBA A'!E68/'SYBA A'!E$3</f>
        <v>0.2</v>
      </c>
      <c r="F69" s="24">
        <f ca="1">'SYBA A'!F68/'SYBA A'!F$3</f>
        <v>0.1111111111111111</v>
      </c>
      <c r="G69" s="24">
        <f ca="1">'SYBA A'!G68/'SYBA A'!G$3</f>
        <v>0</v>
      </c>
      <c r="H69" s="24">
        <f ca="1">'SYBA A'!H68/'SYBA A'!H$3</f>
        <v>0.3125</v>
      </c>
      <c r="I69" s="24">
        <f ca="1">'SYBA A'!I68/'SYBA A'!I$3</f>
        <v>0.19047619047619047</v>
      </c>
      <c r="J69" s="24">
        <f ca="1">'SYBA A'!J68/'SYBA A'!J$3</f>
        <v>0.2</v>
      </c>
      <c r="K69" s="24">
        <f ca="1">'SYBA A'!K68/'SYBA A'!K$3</f>
        <v>0.33333333333333331</v>
      </c>
      <c r="L69" s="24">
        <f ca="1">'SYBA A'!L68/'SYBA A'!L$3</f>
        <v>0.27272727272727271</v>
      </c>
      <c r="M69" s="24">
        <f>'SYBA A'!M68/'SYBA A'!M$3</f>
        <v>0.26315789473684209</v>
      </c>
      <c r="N69" s="24">
        <f>'SYBA A'!N68/'SYBA A'!N$3</f>
        <v>0</v>
      </c>
    </row>
    <row r="70" spans="1:14" ht="15" x14ac:dyDescent="0.25">
      <c r="A70" s="21">
        <v>1064</v>
      </c>
      <c r="B70" s="23" t="s">
        <v>94</v>
      </c>
      <c r="C70" s="24">
        <f ca="1">'SYBA A'!C69/'SYBA A'!C$3</f>
        <v>0.66666666666666663</v>
      </c>
      <c r="D70" s="24">
        <f ca="1">'SYBA A'!D69/'SYBA A'!D$3</f>
        <v>0.84615384615384615</v>
      </c>
      <c r="E70" s="24">
        <f ca="1">'SYBA A'!E69/'SYBA A'!E$3</f>
        <v>0.6</v>
      </c>
      <c r="F70" s="24">
        <f ca="1">'SYBA A'!F69/'SYBA A'!F$3</f>
        <v>0.77777777777777779</v>
      </c>
      <c r="G70" s="24">
        <f ca="1">'SYBA A'!G69/'SYBA A'!G$3</f>
        <v>0.83333333333333337</v>
      </c>
      <c r="H70" s="24">
        <f ca="1">'SYBA A'!H69/'SYBA A'!H$3</f>
        <v>0.875</v>
      </c>
      <c r="I70" s="24">
        <f ca="1">'SYBA A'!I69/'SYBA A'!I$3</f>
        <v>0.90476190476190477</v>
      </c>
      <c r="J70" s="24">
        <f ca="1">'SYBA A'!J69/'SYBA A'!J$3</f>
        <v>0.7</v>
      </c>
      <c r="K70" s="24">
        <f ca="1">'SYBA A'!K69/'SYBA A'!K$3</f>
        <v>0.75</v>
      </c>
      <c r="L70" s="24">
        <f ca="1">'SYBA A'!L69/'SYBA A'!L$3</f>
        <v>0.72727272727272729</v>
      </c>
      <c r="M70" s="24">
        <f>'SYBA A'!M69/'SYBA A'!M$3</f>
        <v>0.89473684210526316</v>
      </c>
      <c r="N70" s="24">
        <f>'SYBA A'!N69/'SYBA A'!N$3</f>
        <v>0.75</v>
      </c>
    </row>
    <row r="71" spans="1:14" ht="15" x14ac:dyDescent="0.25">
      <c r="A71" s="21">
        <v>1065</v>
      </c>
      <c r="B71" s="23" t="s">
        <v>95</v>
      </c>
      <c r="C71" s="24">
        <f ca="1">'SYBA A'!C70/'SYBA A'!C$3</f>
        <v>5.5555555555555552E-2</v>
      </c>
      <c r="D71" s="24">
        <f ca="1">'SYBA A'!D70/'SYBA A'!D$3</f>
        <v>0</v>
      </c>
      <c r="E71" s="24">
        <f ca="1">'SYBA A'!E70/'SYBA A'!E$3</f>
        <v>0.4</v>
      </c>
      <c r="F71" s="24">
        <f ca="1">'SYBA A'!F70/'SYBA A'!F$3</f>
        <v>0.1111111111111111</v>
      </c>
      <c r="G71" s="24">
        <f ca="1">'SYBA A'!G70/'SYBA A'!G$3</f>
        <v>0.1111111111111111</v>
      </c>
      <c r="H71" s="24">
        <f ca="1">'SYBA A'!H70/'SYBA A'!H$3</f>
        <v>6.25E-2</v>
      </c>
      <c r="I71" s="24">
        <f ca="1">'SYBA A'!I70/'SYBA A'!I$3</f>
        <v>9.5238095238095233E-2</v>
      </c>
      <c r="J71" s="24">
        <f ca="1">'SYBA A'!J70/'SYBA A'!J$3</f>
        <v>0.2</v>
      </c>
      <c r="K71" s="24">
        <f ca="1">'SYBA A'!K70/'SYBA A'!K$3</f>
        <v>8.3333333333333329E-2</v>
      </c>
      <c r="L71" s="24">
        <f ca="1">'SYBA A'!L70/'SYBA A'!L$3</f>
        <v>0.13636363636363635</v>
      </c>
      <c r="M71" s="24">
        <f>'SYBA A'!M70/'SYBA A'!M$3</f>
        <v>5.2631578947368418E-2</v>
      </c>
      <c r="N71" s="24">
        <f>'SYBA A'!N70/'SYBA A'!N$3</f>
        <v>6.25E-2</v>
      </c>
    </row>
    <row r="72" spans="1:14" ht="15" x14ac:dyDescent="0.25">
      <c r="A72" s="21">
        <v>1066</v>
      </c>
      <c r="B72" s="23" t="s">
        <v>96</v>
      </c>
      <c r="C72" s="24">
        <f ca="1">'SYBA A'!C71/'SYBA A'!C$3</f>
        <v>0</v>
      </c>
      <c r="D72" s="24">
        <f ca="1">'SYBA A'!D71/'SYBA A'!D$3</f>
        <v>0.53846153846153844</v>
      </c>
      <c r="E72" s="24">
        <f ca="1">'SYBA A'!E71/'SYBA A'!E$3</f>
        <v>0.6</v>
      </c>
      <c r="F72" s="24">
        <f ca="1">'SYBA A'!F71/'SYBA A'!F$3</f>
        <v>0.55555555555555558</v>
      </c>
      <c r="G72" s="24">
        <f ca="1">'SYBA A'!G71/'SYBA A'!G$3</f>
        <v>0.27777777777777779</v>
      </c>
      <c r="H72" s="24">
        <f ca="1">'SYBA A'!H71/'SYBA A'!H$3</f>
        <v>0.375</v>
      </c>
      <c r="I72" s="24">
        <f ca="1">'SYBA A'!I71/'SYBA A'!I$3</f>
        <v>0.33333333333333331</v>
      </c>
      <c r="J72" s="24">
        <f ca="1">'SYBA A'!J71/'SYBA A'!J$3</f>
        <v>0.4</v>
      </c>
      <c r="K72" s="24">
        <f ca="1">'SYBA A'!K71/'SYBA A'!K$3</f>
        <v>0.66666666666666663</v>
      </c>
      <c r="L72" s="24">
        <f ca="1">'SYBA A'!L71/'SYBA A'!L$3</f>
        <v>0.54545454545454541</v>
      </c>
      <c r="M72" s="24">
        <f>'SYBA A'!M71/'SYBA A'!M$3</f>
        <v>0.68421052631578949</v>
      </c>
      <c r="N72" s="24">
        <f>'SYBA A'!N71/'SYBA A'!N$3</f>
        <v>0.3125</v>
      </c>
    </row>
    <row r="73" spans="1:14" ht="15" x14ac:dyDescent="0.25">
      <c r="A73" s="21">
        <v>1067</v>
      </c>
      <c r="B73" s="23" t="s">
        <v>97</v>
      </c>
      <c r="C73" s="24">
        <f ca="1">'SYBA A'!C72/'SYBA A'!C$3</f>
        <v>0</v>
      </c>
      <c r="D73" s="24">
        <f ca="1">'SYBA A'!D72/'SYBA A'!D$3</f>
        <v>0.30769230769230771</v>
      </c>
      <c r="E73" s="24">
        <f ca="1">'SYBA A'!E72/'SYBA A'!E$3</f>
        <v>0.2</v>
      </c>
      <c r="F73" s="24">
        <f ca="1">'SYBA A'!F72/'SYBA A'!F$3</f>
        <v>0.27777777777777779</v>
      </c>
      <c r="G73" s="24">
        <f ca="1">'SYBA A'!G72/'SYBA A'!G$3</f>
        <v>0.22222222222222221</v>
      </c>
      <c r="H73" s="24">
        <f ca="1">'SYBA A'!H72/'SYBA A'!H$3</f>
        <v>6.25E-2</v>
      </c>
      <c r="I73" s="24">
        <f ca="1">'SYBA A'!I72/'SYBA A'!I$3</f>
        <v>0.14285714285714285</v>
      </c>
      <c r="J73" s="24">
        <f ca="1">'SYBA A'!J72/'SYBA A'!J$3</f>
        <v>0</v>
      </c>
      <c r="K73" s="24">
        <f ca="1">'SYBA A'!K72/'SYBA A'!K$3</f>
        <v>0.5</v>
      </c>
      <c r="L73" s="24">
        <f ca="1">'SYBA A'!L72/'SYBA A'!L$3</f>
        <v>0.27272727272727271</v>
      </c>
      <c r="M73" s="24">
        <f>'SYBA A'!M72/'SYBA A'!M$3</f>
        <v>0.36842105263157893</v>
      </c>
      <c r="N73" s="24">
        <f>'SYBA A'!N72/'SYBA A'!N$3</f>
        <v>0.125</v>
      </c>
    </row>
    <row r="74" spans="1:14" ht="15" x14ac:dyDescent="0.25">
      <c r="A74" s="21">
        <v>1068</v>
      </c>
      <c r="B74" s="23" t="s">
        <v>98</v>
      </c>
      <c r="C74" s="24">
        <f ca="1">'SYBA A'!C73/'SYBA A'!C$3</f>
        <v>0.83333333333333337</v>
      </c>
      <c r="D74" s="24">
        <f ca="1">'SYBA A'!D73/'SYBA A'!D$3</f>
        <v>0.92307692307692313</v>
      </c>
      <c r="E74" s="24">
        <f ca="1">'SYBA A'!E73/'SYBA A'!E$3</f>
        <v>1</v>
      </c>
      <c r="F74" s="24">
        <f ca="1">'SYBA A'!F73/'SYBA A'!F$3</f>
        <v>0.94444444444444442</v>
      </c>
      <c r="G74" s="24">
        <f ca="1">'SYBA A'!G73/'SYBA A'!G$3</f>
        <v>0.83333333333333337</v>
      </c>
      <c r="H74" s="24">
        <f ca="1">'SYBA A'!H73/'SYBA A'!H$3</f>
        <v>0.625</v>
      </c>
      <c r="I74" s="24">
        <f ca="1">'SYBA A'!I73/'SYBA A'!I$3</f>
        <v>0.7142857142857143</v>
      </c>
      <c r="J74" s="24">
        <f ca="1">'SYBA A'!J73/'SYBA A'!J$3</f>
        <v>0.8</v>
      </c>
      <c r="K74" s="24">
        <f ca="1">'SYBA A'!K73/'SYBA A'!K$3</f>
        <v>0.5</v>
      </c>
      <c r="L74" s="24">
        <f ca="1">'SYBA A'!L73/'SYBA A'!L$3</f>
        <v>0.63636363636363635</v>
      </c>
      <c r="M74" s="24">
        <f>'SYBA A'!M73/'SYBA A'!M$3</f>
        <v>0.57894736842105265</v>
      </c>
      <c r="N74" s="24">
        <f>'SYBA A'!N73/'SYBA A'!N$3</f>
        <v>0.625</v>
      </c>
    </row>
    <row r="75" spans="1:14" ht="15" x14ac:dyDescent="0.25">
      <c r="A75" s="21">
        <v>1069</v>
      </c>
      <c r="B75" s="23" t="s">
        <v>99</v>
      </c>
      <c r="C75" s="24">
        <f ca="1">'SYBA A'!C74/'SYBA A'!C$3</f>
        <v>0.77777777777777779</v>
      </c>
      <c r="D75" s="24">
        <f ca="1">'SYBA A'!D74/'SYBA A'!D$3</f>
        <v>0.76923076923076927</v>
      </c>
      <c r="E75" s="24">
        <f ca="1">'SYBA A'!E74/'SYBA A'!E$3</f>
        <v>1</v>
      </c>
      <c r="F75" s="24">
        <f ca="1">'SYBA A'!F74/'SYBA A'!F$3</f>
        <v>0.83333333333333337</v>
      </c>
      <c r="G75" s="24">
        <f ca="1">'SYBA A'!G74/'SYBA A'!G$3</f>
        <v>0.83333333333333337</v>
      </c>
      <c r="H75" s="24">
        <f ca="1">'SYBA A'!H74/'SYBA A'!H$3</f>
        <v>0.6875</v>
      </c>
      <c r="I75" s="24">
        <f ca="1">'SYBA A'!I74/'SYBA A'!I$3</f>
        <v>0.5714285714285714</v>
      </c>
      <c r="J75" s="24">
        <f ca="1">'SYBA A'!J74/'SYBA A'!J$3</f>
        <v>0.7</v>
      </c>
      <c r="K75" s="24">
        <f ca="1">'SYBA A'!K74/'SYBA A'!K$3</f>
        <v>0.83333333333333337</v>
      </c>
      <c r="L75" s="24">
        <f ca="1">'SYBA A'!L74/'SYBA A'!L$3</f>
        <v>0.77272727272727271</v>
      </c>
      <c r="M75" s="24">
        <f>'SYBA A'!M74/'SYBA A'!M$3</f>
        <v>0.63157894736842102</v>
      </c>
      <c r="N75" s="24">
        <f>'SYBA A'!N74/'SYBA A'!N$3</f>
        <v>0.6875</v>
      </c>
    </row>
    <row r="76" spans="1:14" ht="15" x14ac:dyDescent="0.25">
      <c r="A76" s="21">
        <v>1070</v>
      </c>
      <c r="B76" s="23" t="s">
        <v>100</v>
      </c>
      <c r="C76" s="24">
        <f ca="1">'SYBA A'!C75/'SYBA A'!C$3</f>
        <v>1</v>
      </c>
      <c r="D76" s="24">
        <f ca="1">'SYBA A'!D75/'SYBA A'!D$3</f>
        <v>1</v>
      </c>
      <c r="E76" s="24">
        <f ca="1">'SYBA A'!E75/'SYBA A'!E$3</f>
        <v>0.8</v>
      </c>
      <c r="F76" s="24">
        <f ca="1">'SYBA A'!F75/'SYBA A'!F$3</f>
        <v>0.94444444444444442</v>
      </c>
      <c r="G76" s="24">
        <f ca="1">'SYBA A'!G75/'SYBA A'!G$3</f>
        <v>0.94444444444444442</v>
      </c>
      <c r="H76" s="24">
        <f ca="1">'SYBA A'!H75/'SYBA A'!H$3</f>
        <v>0.9375</v>
      </c>
      <c r="I76" s="24">
        <f ca="1">'SYBA A'!I75/'SYBA A'!I$3</f>
        <v>1</v>
      </c>
      <c r="J76" s="24">
        <f ca="1">'SYBA A'!J75/'SYBA A'!J$3</f>
        <v>1</v>
      </c>
      <c r="K76" s="24">
        <f ca="1">'SYBA A'!K75/'SYBA A'!K$3</f>
        <v>1</v>
      </c>
      <c r="L76" s="24">
        <f ca="1">'SYBA A'!L75/'SYBA A'!L$3</f>
        <v>1</v>
      </c>
      <c r="M76" s="24">
        <f>'SYBA A'!M75/'SYBA A'!M$3</f>
        <v>1</v>
      </c>
      <c r="N76" s="24">
        <f>'SYBA A'!N75/'SYBA A'!N$3</f>
        <v>0.9375</v>
      </c>
    </row>
    <row r="77" spans="1:14" ht="15" x14ac:dyDescent="0.25">
      <c r="A77" s="21">
        <v>1071</v>
      </c>
      <c r="B77" s="23" t="s">
        <v>101</v>
      </c>
      <c r="C77" s="24">
        <f ca="1">'SYBA A'!C76/'SYBA A'!C$3</f>
        <v>0.83333333333333337</v>
      </c>
      <c r="D77" s="24">
        <f ca="1">'SYBA A'!D76/'SYBA A'!D$3</f>
        <v>0.92307692307692313</v>
      </c>
      <c r="E77" s="24">
        <f ca="1">'SYBA A'!E76/'SYBA A'!E$3</f>
        <v>0.8</v>
      </c>
      <c r="F77" s="24">
        <f ca="1">'SYBA A'!F76/'SYBA A'!F$3</f>
        <v>0.88888888888888884</v>
      </c>
      <c r="G77" s="24">
        <f ca="1">'SYBA A'!G76/'SYBA A'!G$3</f>
        <v>0.66666666666666663</v>
      </c>
      <c r="H77" s="24">
        <f ca="1">'SYBA A'!H76/'SYBA A'!H$3</f>
        <v>0.75</v>
      </c>
      <c r="I77" s="24">
        <f ca="1">'SYBA A'!I76/'SYBA A'!I$3</f>
        <v>0.80952380952380953</v>
      </c>
      <c r="J77" s="24">
        <f ca="1">'SYBA A'!J76/'SYBA A'!J$3</f>
        <v>0.8</v>
      </c>
      <c r="K77" s="24">
        <f ca="1">'SYBA A'!K76/'SYBA A'!K$3</f>
        <v>0.83333333333333337</v>
      </c>
      <c r="L77" s="24">
        <f ca="1">'SYBA A'!L76/'SYBA A'!L$3</f>
        <v>0.81818181818181823</v>
      </c>
      <c r="M77" s="24">
        <f>'SYBA A'!M76/'SYBA A'!M$3</f>
        <v>0.68421052631578949</v>
      </c>
      <c r="N77" s="24">
        <f>'SYBA A'!N76/'SYBA A'!N$3</f>
        <v>0.6875</v>
      </c>
    </row>
    <row r="78" spans="1:14" ht="15" x14ac:dyDescent="0.25">
      <c r="A78" s="21">
        <v>1072</v>
      </c>
      <c r="B78" s="23" t="s">
        <v>102</v>
      </c>
      <c r="C78" s="24">
        <f ca="1">'SYBA A'!C77/'SYBA A'!C$3</f>
        <v>0.83333333333333337</v>
      </c>
      <c r="D78" s="24">
        <f ca="1">'SYBA A'!D77/'SYBA A'!D$3</f>
        <v>0.76923076923076927</v>
      </c>
      <c r="E78" s="24">
        <f ca="1">'SYBA A'!E77/'SYBA A'!E$3</f>
        <v>1</v>
      </c>
      <c r="F78" s="24">
        <f ca="1">'SYBA A'!F77/'SYBA A'!F$3</f>
        <v>0.83333333333333337</v>
      </c>
      <c r="G78" s="24">
        <f ca="1">'SYBA A'!G77/'SYBA A'!G$3</f>
        <v>0.88888888888888884</v>
      </c>
      <c r="H78" s="24">
        <f ca="1">'SYBA A'!H77/'SYBA A'!H$3</f>
        <v>0.6875</v>
      </c>
      <c r="I78" s="24">
        <f ca="1">'SYBA A'!I77/'SYBA A'!I$3</f>
        <v>0.80952380952380953</v>
      </c>
      <c r="J78" s="24">
        <f ca="1">'SYBA A'!J77/'SYBA A'!J$3</f>
        <v>1</v>
      </c>
      <c r="K78" s="24">
        <f ca="1">'SYBA A'!K77/'SYBA A'!K$3</f>
        <v>0.58333333333333337</v>
      </c>
      <c r="L78" s="24">
        <f ca="1">'SYBA A'!L77/'SYBA A'!L$3</f>
        <v>0.77272727272727271</v>
      </c>
      <c r="M78" s="24">
        <f>'SYBA A'!M77/'SYBA A'!M$3</f>
        <v>0.89473684210526316</v>
      </c>
      <c r="N78" s="24">
        <f>'SYBA A'!N77/'SYBA A'!N$3</f>
        <v>0.6875</v>
      </c>
    </row>
    <row r="79" spans="1:14" ht="15" x14ac:dyDescent="0.25">
      <c r="A79" s="21">
        <v>1073</v>
      </c>
      <c r="B79" s="23" t="s">
        <v>103</v>
      </c>
      <c r="C79" s="24">
        <f ca="1">'SYBA A'!C78/'SYBA A'!C$3</f>
        <v>0.72222222222222221</v>
      </c>
      <c r="D79" s="24">
        <f ca="1">'SYBA A'!D78/'SYBA A'!D$3</f>
        <v>0.53846153846153844</v>
      </c>
      <c r="E79" s="24">
        <f ca="1">'SYBA A'!E78/'SYBA A'!E$3</f>
        <v>1</v>
      </c>
      <c r="F79" s="24">
        <f ca="1">'SYBA A'!F78/'SYBA A'!F$3</f>
        <v>0.66666666666666663</v>
      </c>
      <c r="G79" s="24">
        <f ca="1">'SYBA A'!G78/'SYBA A'!G$3</f>
        <v>0.77777777777777779</v>
      </c>
      <c r="H79" s="24">
        <f ca="1">'SYBA A'!H78/'SYBA A'!H$3</f>
        <v>0.75</v>
      </c>
      <c r="I79" s="24">
        <f ca="1">'SYBA A'!I78/'SYBA A'!I$3</f>
        <v>0.5714285714285714</v>
      </c>
      <c r="J79" s="24">
        <f ca="1">'SYBA A'!J78/'SYBA A'!J$3</f>
        <v>0.4</v>
      </c>
      <c r="K79" s="24">
        <f ca="1">'SYBA A'!K78/'SYBA A'!K$3</f>
        <v>0.58333333333333337</v>
      </c>
      <c r="L79" s="24">
        <f ca="1">'SYBA A'!L78/'SYBA A'!L$3</f>
        <v>0.5</v>
      </c>
      <c r="M79" s="24">
        <f>'SYBA A'!M78/'SYBA A'!M$3</f>
        <v>0.63157894736842102</v>
      </c>
      <c r="N79" s="24">
        <f>'SYBA A'!N78/'SYBA A'!N$3</f>
        <v>0.5</v>
      </c>
    </row>
    <row r="80" spans="1:14" ht="15" x14ac:dyDescent="0.25">
      <c r="A80" s="21">
        <v>1074</v>
      </c>
      <c r="B80" s="23" t="s">
        <v>104</v>
      </c>
      <c r="C80" s="24">
        <f ca="1">'SYBA A'!C79/'SYBA A'!C$3</f>
        <v>0.61111111111111116</v>
      </c>
      <c r="D80" s="24">
        <f ca="1">'SYBA A'!D79/'SYBA A'!D$3</f>
        <v>0.69230769230769229</v>
      </c>
      <c r="E80" s="24">
        <f ca="1">'SYBA A'!E79/'SYBA A'!E$3</f>
        <v>0.8</v>
      </c>
      <c r="F80" s="24">
        <f ca="1">'SYBA A'!F79/'SYBA A'!F$3</f>
        <v>0.72222222222222221</v>
      </c>
      <c r="G80" s="24">
        <f ca="1">'SYBA A'!G79/'SYBA A'!G$3</f>
        <v>0.66666666666666663</v>
      </c>
      <c r="H80" s="24">
        <f ca="1">'SYBA A'!H79/'SYBA A'!H$3</f>
        <v>0.5</v>
      </c>
      <c r="I80" s="24">
        <f ca="1">'SYBA A'!I79/'SYBA A'!I$3</f>
        <v>0.5714285714285714</v>
      </c>
      <c r="J80" s="24">
        <f ca="1">'SYBA A'!J79/'SYBA A'!J$3</f>
        <v>0.8</v>
      </c>
      <c r="K80" s="24">
        <f ca="1">'SYBA A'!K79/'SYBA A'!K$3</f>
        <v>0.33333333333333331</v>
      </c>
      <c r="L80" s="24">
        <f ca="1">'SYBA A'!L79/'SYBA A'!L$3</f>
        <v>0.54545454545454541</v>
      </c>
      <c r="M80" s="24">
        <f>'SYBA A'!M79/'SYBA A'!M$3</f>
        <v>0.63157894736842102</v>
      </c>
      <c r="N80" s="24">
        <f>'SYBA A'!N79/'SYBA A'!N$3</f>
        <v>0.4375</v>
      </c>
    </row>
    <row r="81" spans="1:14" ht="15" x14ac:dyDescent="0.25">
      <c r="A81" s="21">
        <v>1075</v>
      </c>
      <c r="B81" s="23" t="s">
        <v>105</v>
      </c>
      <c r="C81" s="24">
        <f ca="1">'SYBA A'!C80/'SYBA A'!C$3</f>
        <v>0.1111111111111111</v>
      </c>
      <c r="D81" s="24">
        <f ca="1">'SYBA A'!D80/'SYBA A'!D$3</f>
        <v>0.23076923076923078</v>
      </c>
      <c r="E81" s="24">
        <f ca="1">'SYBA A'!E80/'SYBA A'!E$3</f>
        <v>0.6</v>
      </c>
      <c r="F81" s="24">
        <f ca="1">'SYBA A'!F80/'SYBA A'!F$3</f>
        <v>0.33333333333333331</v>
      </c>
      <c r="G81" s="24">
        <f ca="1">'SYBA A'!G80/'SYBA A'!G$3</f>
        <v>0.22222222222222221</v>
      </c>
      <c r="H81" s="24">
        <f ca="1">'SYBA A'!H80/'SYBA A'!H$3</f>
        <v>6.25E-2</v>
      </c>
      <c r="I81" s="24">
        <f ca="1">'SYBA A'!I80/'SYBA A'!I$3</f>
        <v>0.14285714285714285</v>
      </c>
      <c r="J81" s="24">
        <f ca="1">'SYBA A'!J80/'SYBA A'!J$3</f>
        <v>0.2</v>
      </c>
      <c r="K81" s="24">
        <f ca="1">'SYBA A'!K80/'SYBA A'!K$3</f>
        <v>8.3333333333333329E-2</v>
      </c>
      <c r="L81" s="24">
        <f ca="1">'SYBA A'!L80/'SYBA A'!L$3</f>
        <v>0.13636363636363635</v>
      </c>
      <c r="M81" s="24">
        <f>'SYBA A'!M80/'SYBA A'!M$3</f>
        <v>0.42105263157894735</v>
      </c>
      <c r="N81" s="24">
        <f>'SYBA A'!N80/'SYBA A'!N$3</f>
        <v>0.1875</v>
      </c>
    </row>
    <row r="82" spans="1:14" ht="15" x14ac:dyDescent="0.25">
      <c r="A82" s="21">
        <v>1076</v>
      </c>
      <c r="B82" s="23" t="s">
        <v>106</v>
      </c>
      <c r="C82" s="24">
        <f ca="1">'SYBA A'!C81/'SYBA A'!C$3</f>
        <v>0.61111111111111116</v>
      </c>
      <c r="D82" s="24">
        <f ca="1">'SYBA A'!D81/'SYBA A'!D$3</f>
        <v>0.53846153846153844</v>
      </c>
      <c r="E82" s="24">
        <f ca="1">'SYBA A'!E81/'SYBA A'!E$3</f>
        <v>0.8</v>
      </c>
      <c r="F82" s="24">
        <f ca="1">'SYBA A'!F81/'SYBA A'!F$3</f>
        <v>0.61111111111111116</v>
      </c>
      <c r="G82" s="24">
        <f ca="1">'SYBA A'!G81/'SYBA A'!G$3</f>
        <v>0.72222222222222221</v>
      </c>
      <c r="H82" s="24">
        <f ca="1">'SYBA A'!H81/'SYBA A'!H$3</f>
        <v>0.375</v>
      </c>
      <c r="I82" s="24">
        <f ca="1">'SYBA A'!I81/'SYBA A'!I$3</f>
        <v>0.5714285714285714</v>
      </c>
      <c r="J82" s="24">
        <f ca="1">'SYBA A'!J81/'SYBA A'!J$3</f>
        <v>0.8</v>
      </c>
      <c r="K82" s="24">
        <f ca="1">'SYBA A'!K81/'SYBA A'!K$3</f>
        <v>0.66666666666666663</v>
      </c>
      <c r="L82" s="24">
        <f ca="1">'SYBA A'!L81/'SYBA A'!L$3</f>
        <v>0.72727272727272729</v>
      </c>
      <c r="M82" s="24">
        <f>'SYBA A'!M81/'SYBA A'!M$3</f>
        <v>0.73684210526315785</v>
      </c>
      <c r="N82" s="24">
        <f>'SYBA A'!N81/'SYBA A'!N$3</f>
        <v>0.5</v>
      </c>
    </row>
    <row r="83" spans="1:14" ht="15" x14ac:dyDescent="0.25">
      <c r="A83" s="21">
        <v>1077</v>
      </c>
      <c r="B83" s="23" t="s">
        <v>107</v>
      </c>
      <c r="C83" s="24">
        <f ca="1">'SYBA A'!C82/'SYBA A'!C$3</f>
        <v>1</v>
      </c>
      <c r="D83" s="24">
        <f ca="1">'SYBA A'!D82/'SYBA A'!D$3</f>
        <v>0.92307692307692313</v>
      </c>
      <c r="E83" s="24">
        <f ca="1">'SYBA A'!E82/'SYBA A'!E$3</f>
        <v>1</v>
      </c>
      <c r="F83" s="24">
        <f ca="1">'SYBA A'!F82/'SYBA A'!F$3</f>
        <v>0.94444444444444442</v>
      </c>
      <c r="G83" s="24">
        <f ca="1">'SYBA A'!G82/'SYBA A'!G$3</f>
        <v>0.94444444444444442</v>
      </c>
      <c r="H83" s="24">
        <f ca="1">'SYBA A'!H82/'SYBA A'!H$3</f>
        <v>0.75</v>
      </c>
      <c r="I83" s="24">
        <f ca="1">'SYBA A'!I82/'SYBA A'!I$3</f>
        <v>0.80952380952380953</v>
      </c>
      <c r="J83" s="24">
        <f ca="1">'SYBA A'!J82/'SYBA A'!J$3</f>
        <v>0.9</v>
      </c>
      <c r="K83" s="24">
        <f ca="1">'SYBA A'!K82/'SYBA A'!K$3</f>
        <v>1</v>
      </c>
      <c r="L83" s="24">
        <f ca="1">'SYBA A'!L82/'SYBA A'!L$3</f>
        <v>0.95454545454545459</v>
      </c>
      <c r="M83" s="24">
        <f>'SYBA A'!M82/'SYBA A'!M$3</f>
        <v>0.89473684210526316</v>
      </c>
      <c r="N83" s="24">
        <f>'SYBA A'!N82/'SYBA A'!N$3</f>
        <v>0.875</v>
      </c>
    </row>
    <row r="84" spans="1:14" ht="15" x14ac:dyDescent="0.25">
      <c r="A84" s="21">
        <v>1078</v>
      </c>
      <c r="B84" s="23" t="s">
        <v>108</v>
      </c>
      <c r="C84" s="24">
        <f ca="1">'SYBA A'!C83/'SYBA A'!C$3</f>
        <v>0.88888888888888884</v>
      </c>
      <c r="D84" s="24">
        <f ca="1">'SYBA A'!D83/'SYBA A'!D$3</f>
        <v>1</v>
      </c>
      <c r="E84" s="24">
        <f ca="1">'SYBA A'!E83/'SYBA A'!E$3</f>
        <v>1</v>
      </c>
      <c r="F84" s="24">
        <f ca="1">'SYBA A'!F83/'SYBA A'!F$3</f>
        <v>1</v>
      </c>
      <c r="G84" s="24">
        <f ca="1">'SYBA A'!G83/'SYBA A'!G$3</f>
        <v>0.94444444444444442</v>
      </c>
      <c r="H84" s="24">
        <f ca="1">'SYBA A'!H83/'SYBA A'!H$3</f>
        <v>0.5625</v>
      </c>
      <c r="I84" s="24">
        <f ca="1">'SYBA A'!I83/'SYBA A'!I$3</f>
        <v>0.7142857142857143</v>
      </c>
      <c r="J84" s="24">
        <f ca="1">'SYBA A'!J83/'SYBA A'!J$3</f>
        <v>0.8</v>
      </c>
      <c r="K84" s="24">
        <f ca="1">'SYBA A'!K83/'SYBA A'!K$3</f>
        <v>0.83333333333333337</v>
      </c>
      <c r="L84" s="24">
        <f ca="1">'SYBA A'!L83/'SYBA A'!L$3</f>
        <v>0.81818181818181823</v>
      </c>
      <c r="M84" s="24">
        <f>'SYBA A'!M83/'SYBA A'!M$3</f>
        <v>0.68421052631578949</v>
      </c>
      <c r="N84" s="24">
        <f>'SYBA A'!N83/'SYBA A'!N$3</f>
        <v>0.6875</v>
      </c>
    </row>
    <row r="85" spans="1:14" ht="15" x14ac:dyDescent="0.25">
      <c r="A85" s="21">
        <v>1079</v>
      </c>
      <c r="B85" s="23" t="s">
        <v>109</v>
      </c>
      <c r="C85" s="24">
        <f ca="1">'SYBA A'!C84/'SYBA A'!C$3</f>
        <v>0.77777777777777779</v>
      </c>
      <c r="D85" s="24">
        <f ca="1">'SYBA A'!D84/'SYBA A'!D$3</f>
        <v>0.76923076923076927</v>
      </c>
      <c r="E85" s="24">
        <f ca="1">'SYBA A'!E84/'SYBA A'!E$3</f>
        <v>1</v>
      </c>
      <c r="F85" s="24">
        <f ca="1">'SYBA A'!F84/'SYBA A'!F$3</f>
        <v>0.83333333333333337</v>
      </c>
      <c r="G85" s="24">
        <f ca="1">'SYBA A'!G84/'SYBA A'!G$3</f>
        <v>0.83333333333333337</v>
      </c>
      <c r="H85" s="24">
        <f ca="1">'SYBA A'!H84/'SYBA A'!H$3</f>
        <v>0.6875</v>
      </c>
      <c r="I85" s="24">
        <f ca="1">'SYBA A'!I84/'SYBA A'!I$3</f>
        <v>0.52380952380952384</v>
      </c>
      <c r="J85" s="24">
        <f ca="1">'SYBA A'!J84/'SYBA A'!J$3</f>
        <v>0.7</v>
      </c>
      <c r="K85" s="24">
        <f ca="1">'SYBA A'!K84/'SYBA A'!K$3</f>
        <v>0.83333333333333337</v>
      </c>
      <c r="L85" s="24">
        <f ca="1">'SYBA A'!L84/'SYBA A'!L$3</f>
        <v>0.77272727272727271</v>
      </c>
      <c r="M85" s="24">
        <f>'SYBA A'!M84/'SYBA A'!M$3</f>
        <v>0.57894736842105265</v>
      </c>
      <c r="N85" s="24">
        <f>'SYBA A'!N84/'SYBA A'!N$3</f>
        <v>0.6875</v>
      </c>
    </row>
    <row r="86" spans="1:14" ht="15" x14ac:dyDescent="0.25">
      <c r="A86" s="21">
        <v>1080</v>
      </c>
      <c r="B86" s="23" t="s">
        <v>110</v>
      </c>
      <c r="C86" s="24">
        <f ca="1">'SYBA A'!C85/'SYBA A'!C$3</f>
        <v>0.22222222222222221</v>
      </c>
      <c r="D86" s="24">
        <f ca="1">'SYBA A'!D85/'SYBA A'!D$3</f>
        <v>0.53846153846153844</v>
      </c>
      <c r="E86" s="24">
        <f ca="1">'SYBA A'!E85/'SYBA A'!E$3</f>
        <v>0.8</v>
      </c>
      <c r="F86" s="24">
        <f ca="1">'SYBA A'!F85/'SYBA A'!F$3</f>
        <v>0.61111111111111116</v>
      </c>
      <c r="G86" s="24">
        <f ca="1">'SYBA A'!G85/'SYBA A'!G$3</f>
        <v>0.61111111111111116</v>
      </c>
      <c r="H86" s="24">
        <f ca="1">'SYBA A'!H85/'SYBA A'!H$3</f>
        <v>0.4375</v>
      </c>
      <c r="I86" s="24">
        <f ca="1">'SYBA A'!I85/'SYBA A'!I$3</f>
        <v>0.2857142857142857</v>
      </c>
      <c r="J86" s="24">
        <f ca="1">'SYBA A'!J85/'SYBA A'!J$3</f>
        <v>0.3</v>
      </c>
      <c r="K86" s="24">
        <f ca="1">'SYBA A'!K85/'SYBA A'!K$3</f>
        <v>0.25</v>
      </c>
      <c r="L86" s="24">
        <f ca="1">'SYBA A'!L85/'SYBA A'!L$3</f>
        <v>0.27272727272727271</v>
      </c>
      <c r="M86" s="24">
        <f>'SYBA A'!M85/'SYBA A'!M$3</f>
        <v>0.57894736842105265</v>
      </c>
      <c r="N86" s="24">
        <f>'SYBA A'!N85/'SYBA A'!N$3</f>
        <v>0.5</v>
      </c>
    </row>
    <row r="87" spans="1:14" ht="15" x14ac:dyDescent="0.25">
      <c r="A87" s="21">
        <v>1081</v>
      </c>
      <c r="B87" s="23" t="s">
        <v>111</v>
      </c>
      <c r="C87" s="24">
        <f ca="1">'SYBA A'!C86/'SYBA A'!C$3</f>
        <v>0.55555555555555558</v>
      </c>
      <c r="D87" s="24">
        <f ca="1">'SYBA A'!D86/'SYBA A'!D$3</f>
        <v>0.61538461538461542</v>
      </c>
      <c r="E87" s="24">
        <f ca="1">'SYBA A'!E86/'SYBA A'!E$3</f>
        <v>0.6</v>
      </c>
      <c r="F87" s="24">
        <f ca="1">'SYBA A'!F86/'SYBA A'!F$3</f>
        <v>0.61111111111111116</v>
      </c>
      <c r="G87" s="24">
        <f ca="1">'SYBA A'!G86/'SYBA A'!G$3</f>
        <v>0.5</v>
      </c>
      <c r="H87" s="24">
        <f ca="1">'SYBA A'!H86/'SYBA A'!H$3</f>
        <v>0.5625</v>
      </c>
      <c r="I87" s="24">
        <f ca="1">'SYBA A'!I86/'SYBA A'!I$3</f>
        <v>0.23809523809523808</v>
      </c>
      <c r="J87" s="24">
        <f ca="1">'SYBA A'!J86/'SYBA A'!J$3</f>
        <v>0.6</v>
      </c>
      <c r="K87" s="24">
        <f ca="1">'SYBA A'!K86/'SYBA A'!K$3</f>
        <v>0.66666666666666663</v>
      </c>
      <c r="L87" s="24">
        <f ca="1">'SYBA A'!L86/'SYBA A'!L$3</f>
        <v>0.63636363636363635</v>
      </c>
      <c r="M87" s="24">
        <f>'SYBA A'!M86/'SYBA A'!M$3</f>
        <v>0.63157894736842102</v>
      </c>
      <c r="N87" s="24">
        <f>'SYBA A'!N86/'SYBA A'!N$3</f>
        <v>0.4375</v>
      </c>
    </row>
    <row r="88" spans="1:14" ht="15" x14ac:dyDescent="0.25">
      <c r="A88" s="21">
        <v>1082</v>
      </c>
      <c r="B88" s="23" t="s">
        <v>112</v>
      </c>
      <c r="C88" s="24">
        <f ca="1">'SYBA A'!C87/'SYBA A'!C$3</f>
        <v>0.72222222222222221</v>
      </c>
      <c r="D88" s="24">
        <f ca="1">'SYBA A'!D87/'SYBA A'!D$3</f>
        <v>0.69230769230769229</v>
      </c>
      <c r="E88" s="24">
        <f ca="1">'SYBA A'!E87/'SYBA A'!E$3</f>
        <v>0.4</v>
      </c>
      <c r="F88" s="24">
        <f ca="1">'SYBA A'!F87/'SYBA A'!F$3</f>
        <v>0.61111111111111116</v>
      </c>
      <c r="G88" s="24">
        <f ca="1">'SYBA A'!G87/'SYBA A'!G$3</f>
        <v>0.77777777777777779</v>
      </c>
      <c r="H88" s="24">
        <f ca="1">'SYBA A'!H87/'SYBA A'!H$3</f>
        <v>0.5625</v>
      </c>
      <c r="I88" s="24">
        <f ca="1">'SYBA A'!I87/'SYBA A'!I$3</f>
        <v>0.76190476190476186</v>
      </c>
      <c r="J88" s="24">
        <f ca="1">'SYBA A'!J87/'SYBA A'!J$3</f>
        <v>0.4</v>
      </c>
      <c r="K88" s="24">
        <f ca="1">'SYBA A'!K87/'SYBA A'!K$3</f>
        <v>0.58333333333333337</v>
      </c>
      <c r="L88" s="24">
        <f ca="1">'SYBA A'!L87/'SYBA A'!L$3</f>
        <v>0.5</v>
      </c>
      <c r="M88" s="24">
        <f>'SYBA A'!M87/'SYBA A'!M$3</f>
        <v>0.78947368421052633</v>
      </c>
      <c r="N88" s="24">
        <f>'SYBA A'!N87/'SYBA A'!N$3</f>
        <v>0.6875</v>
      </c>
    </row>
    <row r="89" spans="1:14" ht="15" x14ac:dyDescent="0.25">
      <c r="A89" s="21">
        <v>1083</v>
      </c>
      <c r="B89" s="23" t="s">
        <v>113</v>
      </c>
      <c r="C89" s="24">
        <f ca="1">'SYBA A'!C88/'SYBA A'!C$3</f>
        <v>0.5</v>
      </c>
      <c r="D89" s="24">
        <f ca="1">'SYBA A'!D88/'SYBA A'!D$3</f>
        <v>0.30769230769230771</v>
      </c>
      <c r="E89" s="24">
        <f ca="1">'SYBA A'!E88/'SYBA A'!E$3</f>
        <v>0.6</v>
      </c>
      <c r="F89" s="24">
        <f ca="1">'SYBA A'!F88/'SYBA A'!F$3</f>
        <v>0.3888888888888889</v>
      </c>
      <c r="G89" s="24">
        <f ca="1">'SYBA A'!G88/'SYBA A'!G$3</f>
        <v>0.66666666666666663</v>
      </c>
      <c r="H89" s="24">
        <f ca="1">'SYBA A'!H88/'SYBA A'!H$3</f>
        <v>0.5625</v>
      </c>
      <c r="I89" s="24">
        <f ca="1">'SYBA A'!I88/'SYBA A'!I$3</f>
        <v>0.38095238095238093</v>
      </c>
      <c r="J89" s="24">
        <f ca="1">'SYBA A'!J88/'SYBA A'!J$3</f>
        <v>0.5</v>
      </c>
      <c r="K89" s="24">
        <f ca="1">'SYBA A'!K88/'SYBA A'!K$3</f>
        <v>0.5</v>
      </c>
      <c r="L89" s="24">
        <f ca="1">'SYBA A'!L88/'SYBA A'!L$3</f>
        <v>0.5</v>
      </c>
      <c r="M89" s="24">
        <f>'SYBA A'!M88/'SYBA A'!M$3</f>
        <v>0.73684210526315785</v>
      </c>
      <c r="N89" s="24">
        <f>'SYBA A'!N88/'SYBA A'!N$3</f>
        <v>0.4375</v>
      </c>
    </row>
    <row r="90" spans="1:14" ht="15" x14ac:dyDescent="0.25">
      <c r="A90" s="21">
        <v>1084</v>
      </c>
      <c r="B90" s="23" t="s">
        <v>114</v>
      </c>
      <c r="C90" s="24">
        <f ca="1">'SYBA A'!C89/'SYBA A'!C$3</f>
        <v>0</v>
      </c>
      <c r="D90" s="24">
        <f ca="1">'SYBA A'!D89/'SYBA A'!D$3</f>
        <v>7.6923076923076927E-2</v>
      </c>
      <c r="E90" s="24">
        <f ca="1">'SYBA A'!E89/'SYBA A'!E$3</f>
        <v>0.2</v>
      </c>
      <c r="F90" s="24">
        <f ca="1">'SYBA A'!F89/'SYBA A'!F$3</f>
        <v>0.1111111111111111</v>
      </c>
      <c r="G90" s="24">
        <f ca="1">'SYBA A'!G89/'SYBA A'!G$3</f>
        <v>5.5555555555555552E-2</v>
      </c>
      <c r="H90" s="24">
        <f ca="1">'SYBA A'!H89/'SYBA A'!H$3</f>
        <v>6.25E-2</v>
      </c>
      <c r="I90" s="24">
        <f ca="1">'SYBA A'!I89/'SYBA A'!I$3</f>
        <v>9.5238095238095233E-2</v>
      </c>
      <c r="J90" s="24">
        <f ca="1">'SYBA A'!J89/'SYBA A'!J$3</f>
        <v>0</v>
      </c>
      <c r="K90" s="24">
        <f ca="1">'SYBA A'!K89/'SYBA A'!K$3</f>
        <v>0</v>
      </c>
      <c r="L90" s="24">
        <f ca="1">'SYBA A'!L89/'SYBA A'!L$3</f>
        <v>0</v>
      </c>
      <c r="M90" s="24">
        <f>'SYBA A'!M89/'SYBA A'!M$3</f>
        <v>0</v>
      </c>
      <c r="N90" s="24">
        <f>'SYBA A'!N89/'SYBA A'!N$3</f>
        <v>0</v>
      </c>
    </row>
    <row r="91" spans="1:14" ht="15" x14ac:dyDescent="0.25">
      <c r="A91" s="21">
        <v>1085</v>
      </c>
      <c r="B91" s="23" t="s">
        <v>115</v>
      </c>
      <c r="C91" s="24">
        <f ca="1">'SYBA A'!C90/'SYBA A'!C$3</f>
        <v>0.3888888888888889</v>
      </c>
      <c r="D91" s="24">
        <f ca="1">'SYBA A'!D90/'SYBA A'!D$3</f>
        <v>0.46153846153846156</v>
      </c>
      <c r="E91" s="24">
        <f ca="1">'SYBA A'!E90/'SYBA A'!E$3</f>
        <v>0.6</v>
      </c>
      <c r="F91" s="24">
        <f ca="1">'SYBA A'!F90/'SYBA A'!F$3</f>
        <v>0.5</v>
      </c>
      <c r="G91" s="24">
        <f ca="1">'SYBA A'!G90/'SYBA A'!G$3</f>
        <v>0.61111111111111116</v>
      </c>
      <c r="H91" s="24">
        <f ca="1">'SYBA A'!H90/'SYBA A'!H$3</f>
        <v>0.5625</v>
      </c>
      <c r="I91" s="24">
        <f ca="1">'SYBA A'!I90/'SYBA A'!I$3</f>
        <v>0.5714285714285714</v>
      </c>
      <c r="J91" s="24">
        <f ca="1">'SYBA A'!J90/'SYBA A'!J$3</f>
        <v>0.6</v>
      </c>
      <c r="K91" s="24">
        <f ca="1">'SYBA A'!K90/'SYBA A'!K$3</f>
        <v>0.66666666666666663</v>
      </c>
      <c r="L91" s="24">
        <f ca="1">'SYBA A'!L90/'SYBA A'!L$3</f>
        <v>0.63636363636363635</v>
      </c>
      <c r="M91" s="24">
        <f>'SYBA A'!M90/'SYBA A'!M$3</f>
        <v>0.68421052631578949</v>
      </c>
      <c r="N91" s="24">
        <f>'SYBA A'!N90/'SYBA A'!N$3</f>
        <v>0.625</v>
      </c>
    </row>
    <row r="92" spans="1:14" ht="15" x14ac:dyDescent="0.25">
      <c r="A92" s="21">
        <v>1086</v>
      </c>
      <c r="B92" s="23" t="s">
        <v>116</v>
      </c>
      <c r="C92" s="24">
        <f ca="1">'SYBA A'!C91/'SYBA A'!C$3</f>
        <v>0.1111111111111111</v>
      </c>
      <c r="D92" s="24">
        <f ca="1">'SYBA A'!D91/'SYBA A'!D$3</f>
        <v>0</v>
      </c>
      <c r="E92" s="24">
        <f ca="1">'SYBA A'!E91/'SYBA A'!E$3</f>
        <v>0.2</v>
      </c>
      <c r="F92" s="24">
        <f ca="1">'SYBA A'!F91/'SYBA A'!F$3</f>
        <v>5.5555555555555552E-2</v>
      </c>
      <c r="G92" s="24">
        <f ca="1">'SYBA A'!G91/'SYBA A'!G$3</f>
        <v>5.5555555555555552E-2</v>
      </c>
      <c r="H92" s="24">
        <f ca="1">'SYBA A'!H91/'SYBA A'!H$3</f>
        <v>6.25E-2</v>
      </c>
      <c r="I92" s="24">
        <f ca="1">'SYBA A'!I91/'SYBA A'!I$3</f>
        <v>9.5238095238095233E-2</v>
      </c>
      <c r="J92" s="24">
        <f ca="1">'SYBA A'!J91/'SYBA A'!J$3</f>
        <v>0</v>
      </c>
      <c r="K92" s="24">
        <f ca="1">'SYBA A'!K91/'SYBA A'!K$3</f>
        <v>0.25</v>
      </c>
      <c r="L92" s="24">
        <f ca="1">'SYBA A'!L91/'SYBA A'!L$3</f>
        <v>0.13636363636363635</v>
      </c>
      <c r="M92" s="24">
        <f>'SYBA A'!M91/'SYBA A'!M$3</f>
        <v>0.10526315789473684</v>
      </c>
      <c r="N92" s="24">
        <f>'SYBA A'!N91/'SYBA A'!N$3</f>
        <v>6.25E-2</v>
      </c>
    </row>
    <row r="93" spans="1:14" ht="15" x14ac:dyDescent="0.25">
      <c r="A93" s="21">
        <v>1087</v>
      </c>
      <c r="B93" s="23" t="s">
        <v>117</v>
      </c>
      <c r="C93" s="24">
        <f ca="1">'SYBA A'!C92/'SYBA A'!C$3</f>
        <v>0.66666666666666663</v>
      </c>
      <c r="D93" s="24">
        <f ca="1">'SYBA A'!D92/'SYBA A'!D$3</f>
        <v>0.61538461538461542</v>
      </c>
      <c r="E93" s="24">
        <f ca="1">'SYBA A'!E92/'SYBA A'!E$3</f>
        <v>0.6</v>
      </c>
      <c r="F93" s="24">
        <f ca="1">'SYBA A'!F92/'SYBA A'!F$3</f>
        <v>0.61111111111111116</v>
      </c>
      <c r="G93" s="24">
        <f ca="1">'SYBA A'!G92/'SYBA A'!G$3</f>
        <v>0.72222222222222221</v>
      </c>
      <c r="H93" s="24">
        <f ca="1">'SYBA A'!H92/'SYBA A'!H$3</f>
        <v>0.75</v>
      </c>
      <c r="I93" s="24">
        <f ca="1">'SYBA A'!I92/'SYBA A'!I$3</f>
        <v>0.7142857142857143</v>
      </c>
      <c r="J93" s="24">
        <f ca="1">'SYBA A'!J92/'SYBA A'!J$3</f>
        <v>0.6</v>
      </c>
      <c r="K93" s="24">
        <f ca="1">'SYBA A'!K92/'SYBA A'!K$3</f>
        <v>0.66666666666666663</v>
      </c>
      <c r="L93" s="24">
        <f ca="1">'SYBA A'!L92/'SYBA A'!L$3</f>
        <v>0.63636363636363635</v>
      </c>
      <c r="M93" s="24">
        <f>'SYBA A'!M92/'SYBA A'!M$3</f>
        <v>0.84210526315789469</v>
      </c>
      <c r="N93" s="24">
        <f>'SYBA A'!N92/'SYBA A'!N$3</f>
        <v>0.75</v>
      </c>
    </row>
    <row r="94" spans="1:14" ht="15" x14ac:dyDescent="0.25">
      <c r="A94" s="21">
        <v>1088</v>
      </c>
      <c r="B94" s="23" t="s">
        <v>118</v>
      </c>
      <c r="C94" s="24">
        <f ca="1">'SYBA A'!C93/'SYBA A'!C$3</f>
        <v>1</v>
      </c>
      <c r="D94" s="24">
        <f ca="1">'SYBA A'!D93/'SYBA A'!D$3</f>
        <v>1</v>
      </c>
      <c r="E94" s="24">
        <f ca="1">'SYBA A'!E93/'SYBA A'!E$3</f>
        <v>1</v>
      </c>
      <c r="F94" s="24">
        <f ca="1">'SYBA A'!F93/'SYBA A'!F$3</f>
        <v>1</v>
      </c>
      <c r="G94" s="24">
        <f ca="1">'SYBA A'!G93/'SYBA A'!G$3</f>
        <v>0.94444444444444442</v>
      </c>
      <c r="H94" s="24">
        <f ca="1">'SYBA A'!H93/'SYBA A'!H$3</f>
        <v>1</v>
      </c>
      <c r="I94" s="24">
        <f ca="1">'SYBA A'!I93/'SYBA A'!I$3</f>
        <v>0.95238095238095233</v>
      </c>
      <c r="J94" s="24">
        <f ca="1">'SYBA A'!J93/'SYBA A'!J$3</f>
        <v>0.9</v>
      </c>
      <c r="K94" s="24">
        <f ca="1">'SYBA A'!K93/'SYBA A'!K$3</f>
        <v>0.83333333333333337</v>
      </c>
      <c r="L94" s="24">
        <f ca="1">'SYBA A'!L93/'SYBA A'!L$3</f>
        <v>0.86363636363636365</v>
      </c>
      <c r="M94" s="24">
        <f>'SYBA A'!M93/'SYBA A'!M$3</f>
        <v>1</v>
      </c>
      <c r="N94" s="24">
        <f>'SYBA A'!N93/'SYBA A'!N$3</f>
        <v>0.9375</v>
      </c>
    </row>
    <row r="95" spans="1:14" ht="15" x14ac:dyDescent="0.25">
      <c r="A95" s="21">
        <v>1089</v>
      </c>
      <c r="B95" s="23" t="s">
        <v>119</v>
      </c>
      <c r="C95" s="24">
        <f ca="1">'SYBA A'!C94/'SYBA A'!C$3</f>
        <v>0.55555555555555558</v>
      </c>
      <c r="D95" s="24">
        <f ca="1">'SYBA A'!D94/'SYBA A'!D$3</f>
        <v>0.61538461538461542</v>
      </c>
      <c r="E95" s="24">
        <f ca="1">'SYBA A'!E94/'SYBA A'!E$3</f>
        <v>1</v>
      </c>
      <c r="F95" s="24">
        <f ca="1">'SYBA A'!F94/'SYBA A'!F$3</f>
        <v>0.72222222222222221</v>
      </c>
      <c r="G95" s="24">
        <f ca="1">'SYBA A'!G94/'SYBA A'!G$3</f>
        <v>0.5</v>
      </c>
      <c r="H95" s="24">
        <f ca="1">'SYBA A'!H94/'SYBA A'!H$3</f>
        <v>0.5</v>
      </c>
      <c r="I95" s="24">
        <f ca="1">'SYBA A'!I94/'SYBA A'!I$3</f>
        <v>0.38095238095238093</v>
      </c>
      <c r="J95" s="24">
        <f ca="1">'SYBA A'!J94/'SYBA A'!J$3</f>
        <v>0.6</v>
      </c>
      <c r="K95" s="24">
        <f ca="1">'SYBA A'!K94/'SYBA A'!K$3</f>
        <v>0.66666666666666663</v>
      </c>
      <c r="L95" s="24">
        <f ca="1">'SYBA A'!L94/'SYBA A'!L$3</f>
        <v>0.63636363636363635</v>
      </c>
      <c r="M95" s="24">
        <f>'SYBA A'!M94/'SYBA A'!M$3</f>
        <v>0.52631578947368418</v>
      </c>
      <c r="N95" s="24">
        <f>'SYBA A'!N94/'SYBA A'!N$3</f>
        <v>0.5625</v>
      </c>
    </row>
    <row r="96" spans="1:14" ht="15" x14ac:dyDescent="0.25">
      <c r="A96" s="21">
        <v>1090</v>
      </c>
      <c r="B96" s="23" t="s">
        <v>120</v>
      </c>
      <c r="C96" s="24">
        <f ca="1">'SYBA A'!C95/'SYBA A'!C$3</f>
        <v>5.5555555555555552E-2</v>
      </c>
      <c r="D96" s="24">
        <f ca="1">'SYBA A'!D95/'SYBA A'!D$3</f>
        <v>0.46153846153846156</v>
      </c>
      <c r="E96" s="24">
        <f ca="1">'SYBA A'!E95/'SYBA A'!E$3</f>
        <v>0.6</v>
      </c>
      <c r="F96" s="24">
        <f ca="1">'SYBA A'!F95/'SYBA A'!F$3</f>
        <v>0.5</v>
      </c>
      <c r="G96" s="24">
        <f ca="1">'SYBA A'!G95/'SYBA A'!G$3</f>
        <v>0.16666666666666666</v>
      </c>
      <c r="H96" s="24">
        <f ca="1">'SYBA A'!H95/'SYBA A'!H$3</f>
        <v>0.3125</v>
      </c>
      <c r="I96" s="24">
        <f ca="1">'SYBA A'!I95/'SYBA A'!I$3</f>
        <v>0.33333333333333331</v>
      </c>
      <c r="J96" s="24">
        <f ca="1">'SYBA A'!J95/'SYBA A'!J$3</f>
        <v>0.4</v>
      </c>
      <c r="K96" s="24">
        <f ca="1">'SYBA A'!K95/'SYBA A'!K$3</f>
        <v>0.33333333333333331</v>
      </c>
      <c r="L96" s="24">
        <f ca="1">'SYBA A'!L95/'SYBA A'!L$3</f>
        <v>0.36363636363636365</v>
      </c>
      <c r="M96" s="24">
        <f>'SYBA A'!M95/'SYBA A'!M$3</f>
        <v>0.26315789473684209</v>
      </c>
      <c r="N96" s="24">
        <f>'SYBA A'!N95/'SYBA A'!N$3</f>
        <v>0.3125</v>
      </c>
    </row>
    <row r="97" spans="1:14" ht="15" x14ac:dyDescent="0.25">
      <c r="A97" s="21">
        <v>1091</v>
      </c>
      <c r="B97" s="23" t="s">
        <v>121</v>
      </c>
      <c r="C97" s="24">
        <f ca="1">'SYBA A'!C96/'SYBA A'!C$3</f>
        <v>0.88888888888888884</v>
      </c>
      <c r="D97" s="24">
        <f ca="1">'SYBA A'!D96/'SYBA A'!D$3</f>
        <v>0.84615384615384615</v>
      </c>
      <c r="E97" s="24">
        <f ca="1">'SYBA A'!E96/'SYBA A'!E$3</f>
        <v>1</v>
      </c>
      <c r="F97" s="24">
        <f ca="1">'SYBA A'!F96/'SYBA A'!F$3</f>
        <v>0.88888888888888884</v>
      </c>
      <c r="G97" s="24">
        <f ca="1">'SYBA A'!G96/'SYBA A'!G$3</f>
        <v>0.55555555555555558</v>
      </c>
      <c r="H97" s="24">
        <f ca="1">'SYBA A'!H96/'SYBA A'!H$3</f>
        <v>0.6875</v>
      </c>
      <c r="I97" s="24">
        <f ca="1">'SYBA A'!I96/'SYBA A'!I$3</f>
        <v>0.76190476190476186</v>
      </c>
      <c r="J97" s="24">
        <f ca="1">'SYBA A'!J96/'SYBA A'!J$3</f>
        <v>0.8</v>
      </c>
      <c r="K97" s="24">
        <f ca="1">'SYBA A'!K96/'SYBA A'!K$3</f>
        <v>0.5</v>
      </c>
      <c r="L97" s="24">
        <f ca="1">'SYBA A'!L96/'SYBA A'!L$3</f>
        <v>0.63636363636363635</v>
      </c>
      <c r="M97" s="24">
        <f>'SYBA A'!M96/'SYBA A'!M$3</f>
        <v>0.68421052631578949</v>
      </c>
      <c r="N97" s="24">
        <f>'SYBA A'!N96/'SYBA A'!N$3</f>
        <v>0.625</v>
      </c>
    </row>
    <row r="98" spans="1:14" ht="15" x14ac:dyDescent="0.25">
      <c r="A98" s="21">
        <v>1092</v>
      </c>
      <c r="B98" s="23" t="s">
        <v>122</v>
      </c>
      <c r="C98" s="24">
        <f ca="1">'SYBA A'!C97/'SYBA A'!C$3</f>
        <v>1</v>
      </c>
      <c r="D98" s="24">
        <f ca="1">'SYBA A'!D97/'SYBA A'!D$3</f>
        <v>1</v>
      </c>
      <c r="E98" s="24">
        <f ca="1">'SYBA A'!E97/'SYBA A'!E$3</f>
        <v>1</v>
      </c>
      <c r="F98" s="24">
        <f ca="1">'SYBA A'!F97/'SYBA A'!F$3</f>
        <v>1</v>
      </c>
      <c r="G98" s="24">
        <f ca="1">'SYBA A'!G97/'SYBA A'!G$3</f>
        <v>0.72222222222222221</v>
      </c>
      <c r="H98" s="24">
        <f ca="1">'SYBA A'!H97/'SYBA A'!H$3</f>
        <v>0.8125</v>
      </c>
      <c r="I98" s="24">
        <f ca="1">'SYBA A'!I97/'SYBA A'!I$3</f>
        <v>0.95238095238095233</v>
      </c>
      <c r="J98" s="24">
        <f ca="1">'SYBA A'!J97/'SYBA A'!J$3</f>
        <v>0.7</v>
      </c>
      <c r="K98" s="24">
        <f ca="1">'SYBA A'!K97/'SYBA A'!K$3</f>
        <v>1</v>
      </c>
      <c r="L98" s="24">
        <f ca="1">'SYBA A'!L97/'SYBA A'!L$3</f>
        <v>0.86363636363636365</v>
      </c>
      <c r="M98" s="24">
        <f>'SYBA A'!M97/'SYBA A'!M$3</f>
        <v>1</v>
      </c>
      <c r="N98" s="24">
        <f>'SYBA A'!N97/'SYBA A'!N$3</f>
        <v>0.9375</v>
      </c>
    </row>
    <row r="99" spans="1:14" ht="15" x14ac:dyDescent="0.25">
      <c r="A99" s="21">
        <v>1093</v>
      </c>
      <c r="B99" s="23" t="s">
        <v>123</v>
      </c>
      <c r="C99" s="24">
        <f ca="1">'SYBA A'!C98/'SYBA A'!C$3</f>
        <v>0.83333333333333337</v>
      </c>
      <c r="D99" s="24">
        <f ca="1">'SYBA A'!D98/'SYBA A'!D$3</f>
        <v>0.84615384615384615</v>
      </c>
      <c r="E99" s="24">
        <f ca="1">'SYBA A'!E98/'SYBA A'!E$3</f>
        <v>1</v>
      </c>
      <c r="F99" s="24">
        <f ca="1">'SYBA A'!F98/'SYBA A'!F$3</f>
        <v>0.88888888888888884</v>
      </c>
      <c r="G99" s="24">
        <f ca="1">'SYBA A'!G98/'SYBA A'!G$3</f>
        <v>0.66666666666666663</v>
      </c>
      <c r="H99" s="24">
        <f ca="1">'SYBA A'!H98/'SYBA A'!H$3</f>
        <v>0.75</v>
      </c>
      <c r="I99" s="24">
        <f ca="1">'SYBA A'!I98/'SYBA A'!I$3</f>
        <v>0.8571428571428571</v>
      </c>
      <c r="J99" s="24">
        <f ca="1">'SYBA A'!J98/'SYBA A'!J$3</f>
        <v>0.5</v>
      </c>
      <c r="K99" s="24">
        <f ca="1">'SYBA A'!K98/'SYBA A'!K$3</f>
        <v>0.91666666666666663</v>
      </c>
      <c r="L99" s="24">
        <f ca="1">'SYBA A'!L98/'SYBA A'!L$3</f>
        <v>0.72727272727272729</v>
      </c>
      <c r="M99" s="24">
        <f>'SYBA A'!M98/'SYBA A'!M$3</f>
        <v>0.89473684210526316</v>
      </c>
      <c r="N99" s="24">
        <f>'SYBA A'!N98/'SYBA A'!N$3</f>
        <v>0.6875</v>
      </c>
    </row>
    <row r="100" spans="1:14" ht="15" x14ac:dyDescent="0.25">
      <c r="A100" s="21">
        <v>1094</v>
      </c>
      <c r="B100" s="23" t="s">
        <v>124</v>
      </c>
      <c r="C100" s="24">
        <f ca="1">'SYBA A'!C99/'SYBA A'!C$3</f>
        <v>0.83333333333333337</v>
      </c>
      <c r="D100" s="24">
        <f ca="1">'SYBA A'!D99/'SYBA A'!D$3</f>
        <v>0.84615384615384615</v>
      </c>
      <c r="E100" s="24">
        <f ca="1">'SYBA A'!E99/'SYBA A'!E$3</f>
        <v>1</v>
      </c>
      <c r="F100" s="24">
        <f ca="1">'SYBA A'!F99/'SYBA A'!F$3</f>
        <v>0.88888888888888884</v>
      </c>
      <c r="G100" s="24">
        <f ca="1">'SYBA A'!G99/'SYBA A'!G$3</f>
        <v>0.61111111111111116</v>
      </c>
      <c r="H100" s="24">
        <f ca="1">'SYBA A'!H99/'SYBA A'!H$3</f>
        <v>0.625</v>
      </c>
      <c r="I100" s="24">
        <f ca="1">'SYBA A'!I99/'SYBA A'!I$3</f>
        <v>0.80952380952380953</v>
      </c>
      <c r="J100" s="24">
        <f ca="1">'SYBA A'!J99/'SYBA A'!J$3</f>
        <v>0.6</v>
      </c>
      <c r="K100" s="24">
        <f ca="1">'SYBA A'!K99/'SYBA A'!K$3</f>
        <v>0.75</v>
      </c>
      <c r="L100" s="24">
        <f ca="1">'SYBA A'!L99/'SYBA A'!L$3</f>
        <v>0.68181818181818177</v>
      </c>
      <c r="M100" s="24">
        <f>'SYBA A'!M99/'SYBA A'!M$3</f>
        <v>0.84210526315789469</v>
      </c>
      <c r="N100" s="24">
        <f>'SYBA A'!N99/'SYBA A'!N$3</f>
        <v>0.3125</v>
      </c>
    </row>
    <row r="101" spans="1:14" ht="15" x14ac:dyDescent="0.25">
      <c r="A101" s="21">
        <v>1095</v>
      </c>
      <c r="B101" s="23" t="s">
        <v>125</v>
      </c>
      <c r="C101" s="24">
        <f ca="1">'SYBA A'!C100/'SYBA A'!C$3</f>
        <v>0.66666666666666663</v>
      </c>
      <c r="D101" s="24">
        <f ca="1">'SYBA A'!D100/'SYBA A'!D$3</f>
        <v>0.53846153846153844</v>
      </c>
      <c r="E101" s="24">
        <f ca="1">'SYBA A'!E100/'SYBA A'!E$3</f>
        <v>0.8</v>
      </c>
      <c r="F101" s="24">
        <f ca="1">'SYBA A'!F100/'SYBA A'!F$3</f>
        <v>0.61111111111111116</v>
      </c>
      <c r="G101" s="24">
        <f ca="1">'SYBA A'!G100/'SYBA A'!G$3</f>
        <v>0.44444444444444442</v>
      </c>
      <c r="H101" s="24">
        <f ca="1">'SYBA A'!H100/'SYBA A'!H$3</f>
        <v>0.75</v>
      </c>
      <c r="I101" s="24">
        <f ca="1">'SYBA A'!I100/'SYBA A'!I$3</f>
        <v>0.52380952380952384</v>
      </c>
      <c r="J101" s="24">
        <f ca="1">'SYBA A'!J100/'SYBA A'!J$3</f>
        <v>0.3</v>
      </c>
      <c r="K101" s="24">
        <f ca="1">'SYBA A'!K100/'SYBA A'!K$3</f>
        <v>0.83333333333333337</v>
      </c>
      <c r="L101" s="24">
        <f ca="1">'SYBA A'!L100/'SYBA A'!L$3</f>
        <v>0.59090909090909094</v>
      </c>
      <c r="M101" s="24">
        <f>'SYBA A'!M100/'SYBA A'!M$3</f>
        <v>0.73684210526315785</v>
      </c>
      <c r="N101" s="24">
        <f>'SYBA A'!N100/'SYBA A'!N$3</f>
        <v>0.5</v>
      </c>
    </row>
    <row r="102" spans="1:14" ht="15" x14ac:dyDescent="0.25">
      <c r="A102" s="21">
        <v>1096</v>
      </c>
      <c r="B102" s="23" t="s">
        <v>126</v>
      </c>
      <c r="C102" s="24">
        <f ca="1">'SYBA A'!C101/'SYBA A'!C$3</f>
        <v>0.72222222222222221</v>
      </c>
      <c r="D102" s="24">
        <f ca="1">'SYBA A'!D101/'SYBA A'!D$3</f>
        <v>0.69230769230769229</v>
      </c>
      <c r="E102" s="24">
        <f ca="1">'SYBA A'!E101/'SYBA A'!E$3</f>
        <v>0.8</v>
      </c>
      <c r="F102" s="24">
        <f ca="1">'SYBA A'!F101/'SYBA A'!F$3</f>
        <v>0.72222222222222221</v>
      </c>
      <c r="G102" s="24">
        <f ca="1">'SYBA A'!G101/'SYBA A'!G$3</f>
        <v>0.55555555555555558</v>
      </c>
      <c r="H102" s="24">
        <f ca="1">'SYBA A'!H101/'SYBA A'!H$3</f>
        <v>0.75</v>
      </c>
      <c r="I102" s="24">
        <f ca="1">'SYBA A'!I101/'SYBA A'!I$3</f>
        <v>0.80952380952380953</v>
      </c>
      <c r="J102" s="24">
        <f ca="1">'SYBA A'!J101/'SYBA A'!J$3</f>
        <v>0.4</v>
      </c>
      <c r="K102" s="24">
        <f ca="1">'SYBA A'!K101/'SYBA A'!K$3</f>
        <v>0.66666666666666663</v>
      </c>
      <c r="L102" s="24">
        <f ca="1">'SYBA A'!L101/'SYBA A'!L$3</f>
        <v>0.54545454545454541</v>
      </c>
      <c r="M102" s="24">
        <f>'SYBA A'!M101/'SYBA A'!M$3</f>
        <v>0.84210526315789469</v>
      </c>
      <c r="N102" s="24">
        <f>'SYBA A'!N101/'SYBA A'!N$3</f>
        <v>0.25</v>
      </c>
    </row>
    <row r="103" spans="1:14" ht="12.75" x14ac:dyDescent="0.2">
      <c r="A103" s="25"/>
    </row>
    <row r="104" spans="1:14" ht="12.75" x14ac:dyDescent="0.2">
      <c r="A104" s="25"/>
    </row>
    <row r="105" spans="1:14" ht="12.75" x14ac:dyDescent="0.2">
      <c r="A105" s="25"/>
    </row>
    <row r="106" spans="1:14" ht="12.75" x14ac:dyDescent="0.2">
      <c r="A106" s="25"/>
    </row>
    <row r="107" spans="1:14" ht="12.75" x14ac:dyDescent="0.2">
      <c r="A107" s="25"/>
    </row>
    <row r="108" spans="1:14" ht="12.75" x14ac:dyDescent="0.2">
      <c r="A108" s="25"/>
    </row>
    <row r="109" spans="1:14" ht="12.75" x14ac:dyDescent="0.2">
      <c r="A109" s="25"/>
    </row>
    <row r="110" spans="1:14" ht="12.75" x14ac:dyDescent="0.2">
      <c r="A110" s="25"/>
    </row>
    <row r="111" spans="1:14" ht="12.75" x14ac:dyDescent="0.2">
      <c r="A111" s="25"/>
    </row>
    <row r="112" spans="1:14" ht="12.75" x14ac:dyDescent="0.2">
      <c r="A112" s="25"/>
    </row>
    <row r="113" spans="1:1" ht="12.75" x14ac:dyDescent="0.2">
      <c r="A113" s="25"/>
    </row>
    <row r="114" spans="1:1" ht="12.75" x14ac:dyDescent="0.2">
      <c r="A114" s="25"/>
    </row>
    <row r="115" spans="1:1" ht="12.75" x14ac:dyDescent="0.2">
      <c r="A115" s="25"/>
    </row>
    <row r="116" spans="1:1" ht="12.75" x14ac:dyDescent="0.2">
      <c r="A116" s="25"/>
    </row>
    <row r="117" spans="1:1" ht="12.75" x14ac:dyDescent="0.2">
      <c r="A117" s="25"/>
    </row>
    <row r="118" spans="1:1" ht="12.75" x14ac:dyDescent="0.2">
      <c r="A118" s="25"/>
    </row>
    <row r="119" spans="1:1" ht="12.75" x14ac:dyDescent="0.2">
      <c r="A119" s="25"/>
    </row>
    <row r="120" spans="1:1" ht="12.75" x14ac:dyDescent="0.2">
      <c r="A120" s="25"/>
    </row>
    <row r="121" spans="1:1" ht="12.75" x14ac:dyDescent="0.2">
      <c r="A121" s="25"/>
    </row>
    <row r="122" spans="1:1" ht="12.75" x14ac:dyDescent="0.2">
      <c r="A122" s="25"/>
    </row>
    <row r="123" spans="1:1" ht="12.75" x14ac:dyDescent="0.2">
      <c r="A123" s="25"/>
    </row>
    <row r="124" spans="1:1" ht="12.75" x14ac:dyDescent="0.2">
      <c r="A124" s="25"/>
    </row>
    <row r="125" spans="1:1" ht="12.75" x14ac:dyDescent="0.2">
      <c r="A125" s="25"/>
    </row>
    <row r="126" spans="1:1" ht="12.75" x14ac:dyDescent="0.2">
      <c r="A126" s="25"/>
    </row>
    <row r="127" spans="1:1" ht="12.75" x14ac:dyDescent="0.2">
      <c r="A127" s="25"/>
    </row>
    <row r="128" spans="1:1" ht="12.75" x14ac:dyDescent="0.2">
      <c r="A128" s="25"/>
    </row>
    <row r="129" spans="1:1" ht="12.75" x14ac:dyDescent="0.2">
      <c r="A129" s="25"/>
    </row>
    <row r="130" spans="1:1" ht="12.75" x14ac:dyDescent="0.2">
      <c r="A130" s="25"/>
    </row>
    <row r="131" spans="1:1" ht="12.75" x14ac:dyDescent="0.2">
      <c r="A131" s="25"/>
    </row>
    <row r="132" spans="1:1" ht="12.75" x14ac:dyDescent="0.2">
      <c r="A132" s="25"/>
    </row>
    <row r="133" spans="1:1" ht="12.75" x14ac:dyDescent="0.2">
      <c r="A133" s="25"/>
    </row>
    <row r="134" spans="1:1" ht="12.75" x14ac:dyDescent="0.2">
      <c r="A134" s="25"/>
    </row>
    <row r="135" spans="1:1" ht="12.75" x14ac:dyDescent="0.2">
      <c r="A135" s="25"/>
    </row>
    <row r="136" spans="1:1" ht="12.75" x14ac:dyDescent="0.2">
      <c r="A136" s="25"/>
    </row>
    <row r="137" spans="1:1" ht="12.75" x14ac:dyDescent="0.2">
      <c r="A137" s="25"/>
    </row>
    <row r="138" spans="1:1" ht="12.75" x14ac:dyDescent="0.2">
      <c r="A138" s="25"/>
    </row>
    <row r="139" spans="1:1" ht="12.75" x14ac:dyDescent="0.2">
      <c r="A139" s="25"/>
    </row>
    <row r="140" spans="1:1" ht="12.75" x14ac:dyDescent="0.2">
      <c r="A140" s="25"/>
    </row>
    <row r="141" spans="1:1" ht="12.75" x14ac:dyDescent="0.2">
      <c r="A141" s="25"/>
    </row>
    <row r="142" spans="1:1" ht="12.75" x14ac:dyDescent="0.2">
      <c r="A142" s="25"/>
    </row>
    <row r="143" spans="1:1" ht="12.75" x14ac:dyDescent="0.2">
      <c r="A143" s="25"/>
    </row>
    <row r="144" spans="1:1" ht="12.75" x14ac:dyDescent="0.2">
      <c r="A144" s="25"/>
    </row>
    <row r="145" spans="1:1" ht="12.75" x14ac:dyDescent="0.2">
      <c r="A145" s="25"/>
    </row>
    <row r="146" spans="1:1" ht="12.75" x14ac:dyDescent="0.2">
      <c r="A146" s="25"/>
    </row>
    <row r="147" spans="1:1" ht="12.75" x14ac:dyDescent="0.2">
      <c r="A147" s="25"/>
    </row>
    <row r="148" spans="1:1" ht="12.75" x14ac:dyDescent="0.2">
      <c r="A148" s="25"/>
    </row>
    <row r="149" spans="1:1" ht="12.75" x14ac:dyDescent="0.2">
      <c r="A149" s="25"/>
    </row>
    <row r="150" spans="1:1" ht="12.75" x14ac:dyDescent="0.2">
      <c r="A150" s="25"/>
    </row>
    <row r="151" spans="1:1" ht="12.75" x14ac:dyDescent="0.2">
      <c r="A151" s="25"/>
    </row>
    <row r="152" spans="1:1" ht="12.75" x14ac:dyDescent="0.2">
      <c r="A152" s="25"/>
    </row>
    <row r="153" spans="1:1" ht="12.75" x14ac:dyDescent="0.2">
      <c r="A153" s="25"/>
    </row>
    <row r="154" spans="1:1" ht="12.75" x14ac:dyDescent="0.2">
      <c r="A154" s="25"/>
    </row>
    <row r="155" spans="1:1" ht="12.75" x14ac:dyDescent="0.2">
      <c r="A155" s="25"/>
    </row>
    <row r="156" spans="1:1" ht="12.75" x14ac:dyDescent="0.2">
      <c r="A156" s="25"/>
    </row>
    <row r="157" spans="1:1" ht="12.75" x14ac:dyDescent="0.2">
      <c r="A157" s="25"/>
    </row>
    <row r="158" spans="1:1" ht="12.75" x14ac:dyDescent="0.2">
      <c r="A158" s="25"/>
    </row>
    <row r="159" spans="1:1" ht="12.75" x14ac:dyDescent="0.2">
      <c r="A159" s="25"/>
    </row>
    <row r="160" spans="1:1" ht="12.75" x14ac:dyDescent="0.2">
      <c r="A160" s="25"/>
    </row>
    <row r="161" spans="1:1" ht="12.75" x14ac:dyDescent="0.2">
      <c r="A161" s="25"/>
    </row>
    <row r="162" spans="1:1" ht="12.75" x14ac:dyDescent="0.2">
      <c r="A162" s="25"/>
    </row>
    <row r="163" spans="1:1" ht="12.75" x14ac:dyDescent="0.2">
      <c r="A163" s="25"/>
    </row>
    <row r="164" spans="1:1" ht="12.75" x14ac:dyDescent="0.2">
      <c r="A164" s="25"/>
    </row>
    <row r="165" spans="1:1" ht="12.75" x14ac:dyDescent="0.2">
      <c r="A165" s="25"/>
    </row>
    <row r="166" spans="1:1" ht="12.75" x14ac:dyDescent="0.2">
      <c r="A166" s="25"/>
    </row>
    <row r="167" spans="1:1" ht="12.75" x14ac:dyDescent="0.2">
      <c r="A167" s="25"/>
    </row>
    <row r="168" spans="1:1" ht="12.75" x14ac:dyDescent="0.2">
      <c r="A168" s="25"/>
    </row>
    <row r="169" spans="1:1" ht="12.75" x14ac:dyDescent="0.2">
      <c r="A169" s="25"/>
    </row>
    <row r="170" spans="1:1" ht="12.75" x14ac:dyDescent="0.2">
      <c r="A170" s="25"/>
    </row>
    <row r="171" spans="1:1" ht="12.75" x14ac:dyDescent="0.2">
      <c r="A171" s="25"/>
    </row>
    <row r="172" spans="1:1" ht="12.75" x14ac:dyDescent="0.2">
      <c r="A172" s="25"/>
    </row>
    <row r="173" spans="1:1" ht="12.75" x14ac:dyDescent="0.2">
      <c r="A173" s="25"/>
    </row>
    <row r="174" spans="1:1" ht="12.75" x14ac:dyDescent="0.2">
      <c r="A174" s="25"/>
    </row>
    <row r="175" spans="1:1" ht="12.75" x14ac:dyDescent="0.2">
      <c r="A175" s="25"/>
    </row>
    <row r="176" spans="1:1" ht="12.75" x14ac:dyDescent="0.2">
      <c r="A176" s="25"/>
    </row>
    <row r="177" spans="1:1" ht="12.75" x14ac:dyDescent="0.2">
      <c r="A177" s="25"/>
    </row>
    <row r="178" spans="1:1" ht="12.75" x14ac:dyDescent="0.2">
      <c r="A178" s="25"/>
    </row>
    <row r="179" spans="1:1" ht="12.75" x14ac:dyDescent="0.2">
      <c r="A179" s="25"/>
    </row>
    <row r="180" spans="1:1" ht="12.75" x14ac:dyDescent="0.2">
      <c r="A180" s="25"/>
    </row>
    <row r="181" spans="1:1" ht="12.75" x14ac:dyDescent="0.2">
      <c r="A181" s="25"/>
    </row>
    <row r="182" spans="1:1" ht="12.75" x14ac:dyDescent="0.2">
      <c r="A182" s="25"/>
    </row>
    <row r="183" spans="1:1" ht="12.75" x14ac:dyDescent="0.2">
      <c r="A183" s="25"/>
    </row>
    <row r="184" spans="1:1" ht="12.75" x14ac:dyDescent="0.2">
      <c r="A184" s="25"/>
    </row>
    <row r="185" spans="1:1" ht="12.75" x14ac:dyDescent="0.2">
      <c r="A185" s="25"/>
    </row>
    <row r="186" spans="1:1" ht="12.75" x14ac:dyDescent="0.2">
      <c r="A186" s="25"/>
    </row>
    <row r="187" spans="1:1" ht="12.75" x14ac:dyDescent="0.2">
      <c r="A187" s="25"/>
    </row>
    <row r="188" spans="1:1" ht="12.75" x14ac:dyDescent="0.2">
      <c r="A188" s="25"/>
    </row>
    <row r="189" spans="1:1" ht="12.75" x14ac:dyDescent="0.2">
      <c r="A189" s="25"/>
    </row>
    <row r="190" spans="1:1" ht="12.75" x14ac:dyDescent="0.2">
      <c r="A190" s="25"/>
    </row>
    <row r="191" spans="1:1" ht="12.75" x14ac:dyDescent="0.2">
      <c r="A191" s="25"/>
    </row>
    <row r="192" spans="1:1" ht="12.75" x14ac:dyDescent="0.2">
      <c r="A192" s="25"/>
    </row>
    <row r="193" spans="1:1" ht="12.75" x14ac:dyDescent="0.2">
      <c r="A193" s="25"/>
    </row>
    <row r="194" spans="1:1" ht="12.75" x14ac:dyDescent="0.2">
      <c r="A194" s="25"/>
    </row>
    <row r="195" spans="1:1" ht="12.75" x14ac:dyDescent="0.2">
      <c r="A195" s="25"/>
    </row>
    <row r="196" spans="1:1" ht="12.75" x14ac:dyDescent="0.2">
      <c r="A196" s="25"/>
    </row>
    <row r="197" spans="1:1" ht="12.75" x14ac:dyDescent="0.2">
      <c r="A197" s="25"/>
    </row>
    <row r="198" spans="1:1" ht="12.75" x14ac:dyDescent="0.2">
      <c r="A198" s="25"/>
    </row>
    <row r="199" spans="1:1" ht="12.75" x14ac:dyDescent="0.2">
      <c r="A199" s="25"/>
    </row>
    <row r="200" spans="1:1" ht="12.75" x14ac:dyDescent="0.2">
      <c r="A200" s="25"/>
    </row>
    <row r="201" spans="1:1" ht="12.75" x14ac:dyDescent="0.2">
      <c r="A201" s="25"/>
    </row>
    <row r="202" spans="1:1" ht="12.75" x14ac:dyDescent="0.2">
      <c r="A202" s="25"/>
    </row>
    <row r="203" spans="1:1" ht="12.75" x14ac:dyDescent="0.2">
      <c r="A203" s="25"/>
    </row>
    <row r="204" spans="1:1" ht="12.75" x14ac:dyDescent="0.2">
      <c r="A204" s="25"/>
    </row>
    <row r="205" spans="1:1" ht="12.75" x14ac:dyDescent="0.2">
      <c r="A205" s="25"/>
    </row>
    <row r="206" spans="1:1" ht="12.75" x14ac:dyDescent="0.2">
      <c r="A206" s="25"/>
    </row>
    <row r="207" spans="1:1" ht="12.75" x14ac:dyDescent="0.2">
      <c r="A207" s="25"/>
    </row>
    <row r="208" spans="1:1" ht="12.75" x14ac:dyDescent="0.2">
      <c r="A208" s="25"/>
    </row>
    <row r="209" spans="1:1" ht="12.75" x14ac:dyDescent="0.2">
      <c r="A209" s="25"/>
    </row>
    <row r="210" spans="1:1" ht="12.75" x14ac:dyDescent="0.2">
      <c r="A210" s="25"/>
    </row>
    <row r="211" spans="1:1" ht="12.75" x14ac:dyDescent="0.2">
      <c r="A211" s="25"/>
    </row>
    <row r="212" spans="1:1" ht="12.75" x14ac:dyDescent="0.2">
      <c r="A212" s="25"/>
    </row>
    <row r="213" spans="1:1" ht="12.75" x14ac:dyDescent="0.2">
      <c r="A213" s="25"/>
    </row>
    <row r="214" spans="1:1" ht="12.75" x14ac:dyDescent="0.2">
      <c r="A214" s="25"/>
    </row>
    <row r="215" spans="1:1" ht="12.75" x14ac:dyDescent="0.2">
      <c r="A215" s="25"/>
    </row>
    <row r="216" spans="1:1" ht="12.75" x14ac:dyDescent="0.2">
      <c r="A216" s="25"/>
    </row>
    <row r="217" spans="1:1" ht="12.75" x14ac:dyDescent="0.2">
      <c r="A217" s="25"/>
    </row>
    <row r="218" spans="1:1" ht="12.75" x14ac:dyDescent="0.2">
      <c r="A218" s="25"/>
    </row>
    <row r="219" spans="1:1" ht="12.75" x14ac:dyDescent="0.2">
      <c r="A219" s="25"/>
    </row>
    <row r="220" spans="1:1" ht="12.75" x14ac:dyDescent="0.2">
      <c r="A220" s="25"/>
    </row>
    <row r="221" spans="1:1" ht="12.75" x14ac:dyDescent="0.2">
      <c r="A221" s="25"/>
    </row>
    <row r="222" spans="1:1" ht="12.75" x14ac:dyDescent="0.2">
      <c r="A222" s="25"/>
    </row>
    <row r="223" spans="1:1" ht="12.75" x14ac:dyDescent="0.2">
      <c r="A223" s="25"/>
    </row>
    <row r="224" spans="1:1" ht="12.75" x14ac:dyDescent="0.2">
      <c r="A224" s="25"/>
    </row>
    <row r="225" spans="1:1" ht="12.75" x14ac:dyDescent="0.2">
      <c r="A225" s="25"/>
    </row>
    <row r="226" spans="1:1" ht="12.75" x14ac:dyDescent="0.2">
      <c r="A226" s="25"/>
    </row>
    <row r="227" spans="1:1" ht="12.75" x14ac:dyDescent="0.2">
      <c r="A227" s="25"/>
    </row>
    <row r="228" spans="1:1" ht="12.75" x14ac:dyDescent="0.2">
      <c r="A228" s="25"/>
    </row>
    <row r="229" spans="1:1" ht="12.75" x14ac:dyDescent="0.2">
      <c r="A229" s="25"/>
    </row>
    <row r="230" spans="1:1" ht="12.75" x14ac:dyDescent="0.2">
      <c r="A230" s="25"/>
    </row>
    <row r="231" spans="1:1" ht="12.75" x14ac:dyDescent="0.2">
      <c r="A231" s="25"/>
    </row>
    <row r="232" spans="1:1" ht="12.75" x14ac:dyDescent="0.2">
      <c r="A232" s="25"/>
    </row>
    <row r="233" spans="1:1" ht="12.75" x14ac:dyDescent="0.2">
      <c r="A233" s="25"/>
    </row>
    <row r="234" spans="1:1" ht="12.75" x14ac:dyDescent="0.2">
      <c r="A234" s="25"/>
    </row>
    <row r="235" spans="1:1" ht="12.75" x14ac:dyDescent="0.2">
      <c r="A235" s="25"/>
    </row>
    <row r="236" spans="1:1" ht="12.75" x14ac:dyDescent="0.2">
      <c r="A236" s="25"/>
    </row>
    <row r="237" spans="1:1" ht="12.75" x14ac:dyDescent="0.2">
      <c r="A237" s="25"/>
    </row>
    <row r="238" spans="1:1" ht="12.75" x14ac:dyDescent="0.2">
      <c r="A238" s="25"/>
    </row>
    <row r="239" spans="1:1" ht="12.75" x14ac:dyDescent="0.2">
      <c r="A239" s="25"/>
    </row>
    <row r="240" spans="1:1" ht="12.75" x14ac:dyDescent="0.2">
      <c r="A240" s="25"/>
    </row>
    <row r="241" spans="1:1" ht="12.75" x14ac:dyDescent="0.2">
      <c r="A241" s="25"/>
    </row>
    <row r="242" spans="1:1" ht="12.75" x14ac:dyDescent="0.2">
      <c r="A242" s="25"/>
    </row>
    <row r="243" spans="1:1" ht="12.75" x14ac:dyDescent="0.2">
      <c r="A243" s="25"/>
    </row>
    <row r="244" spans="1:1" ht="12.75" x14ac:dyDescent="0.2">
      <c r="A244" s="25"/>
    </row>
    <row r="245" spans="1:1" ht="12.75" x14ac:dyDescent="0.2">
      <c r="A245" s="25"/>
    </row>
    <row r="246" spans="1:1" ht="12.75" x14ac:dyDescent="0.2">
      <c r="A246" s="25"/>
    </row>
    <row r="247" spans="1:1" ht="12.75" x14ac:dyDescent="0.2">
      <c r="A247" s="25"/>
    </row>
    <row r="248" spans="1:1" ht="12.75" x14ac:dyDescent="0.2">
      <c r="A248" s="25"/>
    </row>
    <row r="249" spans="1:1" ht="12.75" x14ac:dyDescent="0.2">
      <c r="A249" s="25"/>
    </row>
    <row r="250" spans="1:1" ht="12.75" x14ac:dyDescent="0.2">
      <c r="A250" s="25"/>
    </row>
    <row r="251" spans="1:1" ht="12.75" x14ac:dyDescent="0.2">
      <c r="A251" s="25"/>
    </row>
    <row r="252" spans="1:1" ht="12.75" x14ac:dyDescent="0.2">
      <c r="A252" s="25"/>
    </row>
    <row r="253" spans="1:1" ht="12.75" x14ac:dyDescent="0.2">
      <c r="A253" s="25"/>
    </row>
    <row r="254" spans="1:1" ht="12.75" x14ac:dyDescent="0.2">
      <c r="A254" s="25"/>
    </row>
    <row r="255" spans="1:1" ht="12.75" x14ac:dyDescent="0.2">
      <c r="A255" s="25"/>
    </row>
    <row r="256" spans="1:1" ht="12.75" x14ac:dyDescent="0.2">
      <c r="A256" s="25"/>
    </row>
    <row r="257" spans="1:1" ht="12.75" x14ac:dyDescent="0.2">
      <c r="A257" s="25"/>
    </row>
    <row r="258" spans="1:1" ht="12.75" x14ac:dyDescent="0.2">
      <c r="A258" s="25"/>
    </row>
    <row r="259" spans="1:1" ht="12.75" x14ac:dyDescent="0.2">
      <c r="A259" s="25"/>
    </row>
    <row r="260" spans="1:1" ht="12.75" x14ac:dyDescent="0.2">
      <c r="A260" s="25"/>
    </row>
    <row r="261" spans="1:1" ht="12.75" x14ac:dyDescent="0.2">
      <c r="A261" s="25"/>
    </row>
    <row r="262" spans="1:1" ht="12.75" x14ac:dyDescent="0.2">
      <c r="A262" s="25"/>
    </row>
    <row r="263" spans="1:1" ht="12.75" x14ac:dyDescent="0.2">
      <c r="A263" s="25"/>
    </row>
    <row r="264" spans="1:1" ht="12.75" x14ac:dyDescent="0.2">
      <c r="A264" s="25"/>
    </row>
    <row r="265" spans="1:1" ht="12.75" x14ac:dyDescent="0.2">
      <c r="A265" s="25"/>
    </row>
    <row r="266" spans="1:1" ht="12.75" x14ac:dyDescent="0.2">
      <c r="A266" s="25"/>
    </row>
    <row r="267" spans="1:1" ht="12.75" x14ac:dyDescent="0.2">
      <c r="A267" s="25"/>
    </row>
    <row r="268" spans="1:1" ht="12.75" x14ac:dyDescent="0.2">
      <c r="A268" s="25"/>
    </row>
    <row r="269" spans="1:1" ht="12.75" x14ac:dyDescent="0.2">
      <c r="A269" s="25"/>
    </row>
    <row r="270" spans="1:1" ht="12.75" x14ac:dyDescent="0.2">
      <c r="A270" s="25"/>
    </row>
    <row r="271" spans="1:1" ht="12.75" x14ac:dyDescent="0.2">
      <c r="A271" s="25"/>
    </row>
    <row r="272" spans="1:1" ht="12.75" x14ac:dyDescent="0.2">
      <c r="A272" s="25"/>
    </row>
    <row r="273" spans="1:1" ht="12.75" x14ac:dyDescent="0.2">
      <c r="A273" s="25"/>
    </row>
    <row r="274" spans="1:1" ht="12.75" x14ac:dyDescent="0.2">
      <c r="A274" s="25"/>
    </row>
    <row r="275" spans="1:1" ht="12.75" x14ac:dyDescent="0.2">
      <c r="A275" s="25"/>
    </row>
    <row r="276" spans="1:1" ht="12.75" x14ac:dyDescent="0.2">
      <c r="A276" s="25"/>
    </row>
    <row r="277" spans="1:1" ht="12.75" x14ac:dyDescent="0.2">
      <c r="A277" s="25"/>
    </row>
    <row r="278" spans="1:1" ht="12.75" x14ac:dyDescent="0.2">
      <c r="A278" s="25"/>
    </row>
    <row r="279" spans="1:1" ht="12.75" x14ac:dyDescent="0.2">
      <c r="A279" s="25"/>
    </row>
    <row r="280" spans="1:1" ht="12.75" x14ac:dyDescent="0.2">
      <c r="A280" s="25"/>
    </row>
    <row r="281" spans="1:1" ht="12.75" x14ac:dyDescent="0.2">
      <c r="A281" s="25"/>
    </row>
    <row r="282" spans="1:1" ht="12.75" x14ac:dyDescent="0.2">
      <c r="A282" s="25"/>
    </row>
    <row r="283" spans="1:1" ht="12.75" x14ac:dyDescent="0.2">
      <c r="A283" s="25"/>
    </row>
    <row r="284" spans="1:1" ht="12.75" x14ac:dyDescent="0.2">
      <c r="A284" s="25"/>
    </row>
    <row r="285" spans="1:1" ht="12.75" x14ac:dyDescent="0.2">
      <c r="A285" s="25"/>
    </row>
    <row r="286" spans="1:1" ht="12.75" x14ac:dyDescent="0.2">
      <c r="A286" s="25"/>
    </row>
    <row r="287" spans="1:1" ht="12.75" x14ac:dyDescent="0.2">
      <c r="A287" s="25"/>
    </row>
    <row r="288" spans="1:1" ht="12.75" x14ac:dyDescent="0.2">
      <c r="A288" s="25"/>
    </row>
    <row r="289" spans="1:1" ht="12.75" x14ac:dyDescent="0.2">
      <c r="A289" s="25"/>
    </row>
    <row r="290" spans="1:1" ht="12.75" x14ac:dyDescent="0.2">
      <c r="A290" s="25"/>
    </row>
    <row r="291" spans="1:1" ht="12.75" x14ac:dyDescent="0.2">
      <c r="A291" s="25"/>
    </row>
    <row r="292" spans="1:1" ht="12.75" x14ac:dyDescent="0.2">
      <c r="A292" s="25"/>
    </row>
    <row r="293" spans="1:1" ht="12.75" x14ac:dyDescent="0.2">
      <c r="A293" s="25"/>
    </row>
    <row r="294" spans="1:1" ht="12.75" x14ac:dyDescent="0.2">
      <c r="A294" s="25"/>
    </row>
    <row r="295" spans="1:1" ht="12.75" x14ac:dyDescent="0.2">
      <c r="A295" s="25"/>
    </row>
    <row r="296" spans="1:1" ht="12.75" x14ac:dyDescent="0.2">
      <c r="A296" s="25"/>
    </row>
    <row r="297" spans="1:1" ht="12.75" x14ac:dyDescent="0.2">
      <c r="A297" s="25"/>
    </row>
    <row r="298" spans="1:1" ht="12.75" x14ac:dyDescent="0.2">
      <c r="A298" s="25"/>
    </row>
    <row r="299" spans="1:1" ht="12.75" x14ac:dyDescent="0.2">
      <c r="A299" s="25"/>
    </row>
    <row r="300" spans="1:1" ht="12.75" x14ac:dyDescent="0.2">
      <c r="A300" s="25"/>
    </row>
    <row r="301" spans="1:1" ht="12.75" x14ac:dyDescent="0.2">
      <c r="A301" s="25"/>
    </row>
    <row r="302" spans="1:1" ht="12.75" x14ac:dyDescent="0.2">
      <c r="A302" s="25"/>
    </row>
    <row r="303" spans="1:1" ht="12.75" x14ac:dyDescent="0.2">
      <c r="A303" s="25"/>
    </row>
    <row r="304" spans="1:1" ht="12.75" x14ac:dyDescent="0.2">
      <c r="A304" s="25"/>
    </row>
    <row r="305" spans="1:1" ht="12.75" x14ac:dyDescent="0.2">
      <c r="A305" s="25"/>
    </row>
    <row r="306" spans="1:1" ht="12.75" x14ac:dyDescent="0.2">
      <c r="A306" s="25"/>
    </row>
    <row r="307" spans="1:1" ht="12.75" x14ac:dyDescent="0.2">
      <c r="A307" s="25"/>
    </row>
    <row r="308" spans="1:1" ht="12.75" x14ac:dyDescent="0.2">
      <c r="A308" s="25"/>
    </row>
    <row r="309" spans="1:1" ht="12.75" x14ac:dyDescent="0.2">
      <c r="A309" s="25"/>
    </row>
    <row r="310" spans="1:1" ht="12.75" x14ac:dyDescent="0.2">
      <c r="A310" s="25"/>
    </row>
    <row r="311" spans="1:1" ht="12.75" x14ac:dyDescent="0.2">
      <c r="A311" s="25"/>
    </row>
    <row r="312" spans="1:1" ht="12.75" x14ac:dyDescent="0.2">
      <c r="A312" s="25"/>
    </row>
    <row r="313" spans="1:1" ht="12.75" x14ac:dyDescent="0.2">
      <c r="A313" s="25"/>
    </row>
    <row r="314" spans="1:1" ht="12.75" x14ac:dyDescent="0.2">
      <c r="A314" s="25"/>
    </row>
    <row r="315" spans="1:1" ht="12.75" x14ac:dyDescent="0.2">
      <c r="A315" s="25"/>
    </row>
    <row r="316" spans="1:1" ht="12.75" x14ac:dyDescent="0.2">
      <c r="A316" s="25"/>
    </row>
    <row r="317" spans="1:1" ht="12.75" x14ac:dyDescent="0.2">
      <c r="A317" s="25"/>
    </row>
    <row r="318" spans="1:1" ht="12.75" x14ac:dyDescent="0.2">
      <c r="A318" s="25"/>
    </row>
    <row r="319" spans="1:1" ht="12.75" x14ac:dyDescent="0.2">
      <c r="A319" s="25"/>
    </row>
    <row r="320" spans="1:1" ht="12.75" x14ac:dyDescent="0.2">
      <c r="A320" s="25"/>
    </row>
    <row r="321" spans="1:1" ht="12.75" x14ac:dyDescent="0.2">
      <c r="A321" s="25"/>
    </row>
    <row r="322" spans="1:1" ht="12.75" x14ac:dyDescent="0.2">
      <c r="A322" s="25"/>
    </row>
    <row r="323" spans="1:1" ht="12.75" x14ac:dyDescent="0.2">
      <c r="A323" s="25"/>
    </row>
    <row r="324" spans="1:1" ht="12.75" x14ac:dyDescent="0.2">
      <c r="A324" s="25"/>
    </row>
    <row r="325" spans="1:1" ht="12.75" x14ac:dyDescent="0.2">
      <c r="A325" s="25"/>
    </row>
    <row r="326" spans="1:1" ht="12.75" x14ac:dyDescent="0.2">
      <c r="A326" s="25"/>
    </row>
    <row r="327" spans="1:1" ht="12.75" x14ac:dyDescent="0.2">
      <c r="A327" s="25"/>
    </row>
    <row r="328" spans="1:1" ht="12.75" x14ac:dyDescent="0.2">
      <c r="A328" s="25"/>
    </row>
    <row r="329" spans="1:1" ht="12.75" x14ac:dyDescent="0.2">
      <c r="A329" s="25"/>
    </row>
    <row r="330" spans="1:1" ht="12.75" x14ac:dyDescent="0.2">
      <c r="A330" s="25"/>
    </row>
    <row r="331" spans="1:1" ht="12.75" x14ac:dyDescent="0.2">
      <c r="A331" s="25"/>
    </row>
    <row r="332" spans="1:1" ht="12.75" x14ac:dyDescent="0.2">
      <c r="A332" s="25"/>
    </row>
    <row r="333" spans="1:1" ht="12.75" x14ac:dyDescent="0.2">
      <c r="A333" s="25"/>
    </row>
    <row r="334" spans="1:1" ht="12.75" x14ac:dyDescent="0.2">
      <c r="A334" s="25"/>
    </row>
    <row r="335" spans="1:1" ht="12.75" x14ac:dyDescent="0.2">
      <c r="A335" s="25"/>
    </row>
    <row r="336" spans="1:1" ht="12.75" x14ac:dyDescent="0.2">
      <c r="A336" s="25"/>
    </row>
    <row r="337" spans="1:1" ht="12.75" x14ac:dyDescent="0.2">
      <c r="A337" s="25"/>
    </row>
    <row r="338" spans="1:1" ht="12.75" x14ac:dyDescent="0.2">
      <c r="A338" s="25"/>
    </row>
    <row r="339" spans="1:1" ht="12.75" x14ac:dyDescent="0.2">
      <c r="A339" s="25"/>
    </row>
    <row r="340" spans="1:1" ht="12.75" x14ac:dyDescent="0.2">
      <c r="A340" s="25"/>
    </row>
    <row r="341" spans="1:1" ht="12.75" x14ac:dyDescent="0.2">
      <c r="A341" s="25"/>
    </row>
    <row r="342" spans="1:1" ht="12.75" x14ac:dyDescent="0.2">
      <c r="A342" s="25"/>
    </row>
    <row r="343" spans="1:1" ht="12.75" x14ac:dyDescent="0.2">
      <c r="A343" s="25"/>
    </row>
    <row r="344" spans="1:1" ht="12.75" x14ac:dyDescent="0.2">
      <c r="A344" s="25"/>
    </row>
    <row r="345" spans="1:1" ht="12.75" x14ac:dyDescent="0.2">
      <c r="A345" s="25"/>
    </row>
    <row r="346" spans="1:1" ht="12.75" x14ac:dyDescent="0.2">
      <c r="A346" s="25"/>
    </row>
    <row r="347" spans="1:1" ht="12.75" x14ac:dyDescent="0.2">
      <c r="A347" s="25"/>
    </row>
    <row r="348" spans="1:1" ht="12.75" x14ac:dyDescent="0.2">
      <c r="A348" s="25"/>
    </row>
    <row r="349" spans="1:1" ht="12.75" x14ac:dyDescent="0.2">
      <c r="A349" s="25"/>
    </row>
    <row r="350" spans="1:1" ht="12.75" x14ac:dyDescent="0.2">
      <c r="A350" s="25"/>
    </row>
    <row r="351" spans="1:1" ht="12.75" x14ac:dyDescent="0.2">
      <c r="A351" s="25"/>
    </row>
    <row r="352" spans="1:1" ht="12.75" x14ac:dyDescent="0.2">
      <c r="A352" s="25"/>
    </row>
    <row r="353" spans="1:1" ht="12.75" x14ac:dyDescent="0.2">
      <c r="A353" s="25"/>
    </row>
    <row r="354" spans="1:1" ht="12.75" x14ac:dyDescent="0.2">
      <c r="A354" s="25"/>
    </row>
    <row r="355" spans="1:1" ht="12.75" x14ac:dyDescent="0.2">
      <c r="A355" s="25"/>
    </row>
    <row r="356" spans="1:1" ht="12.75" x14ac:dyDescent="0.2">
      <c r="A356" s="25"/>
    </row>
    <row r="357" spans="1:1" ht="12.75" x14ac:dyDescent="0.2">
      <c r="A357" s="25"/>
    </row>
    <row r="358" spans="1:1" ht="12.75" x14ac:dyDescent="0.2">
      <c r="A358" s="25"/>
    </row>
    <row r="359" spans="1:1" ht="12.75" x14ac:dyDescent="0.2">
      <c r="A359" s="25"/>
    </row>
    <row r="360" spans="1:1" ht="12.75" x14ac:dyDescent="0.2">
      <c r="A360" s="25"/>
    </row>
    <row r="361" spans="1:1" ht="12.75" x14ac:dyDescent="0.2">
      <c r="A361" s="25"/>
    </row>
    <row r="362" spans="1:1" ht="12.75" x14ac:dyDescent="0.2">
      <c r="A362" s="25"/>
    </row>
    <row r="363" spans="1:1" ht="12.75" x14ac:dyDescent="0.2">
      <c r="A363" s="25"/>
    </row>
    <row r="364" spans="1:1" ht="12.75" x14ac:dyDescent="0.2">
      <c r="A364" s="25"/>
    </row>
    <row r="365" spans="1:1" ht="12.75" x14ac:dyDescent="0.2">
      <c r="A365" s="25"/>
    </row>
    <row r="366" spans="1:1" ht="12.75" x14ac:dyDescent="0.2">
      <c r="A366" s="25"/>
    </row>
    <row r="367" spans="1:1" ht="12.75" x14ac:dyDescent="0.2">
      <c r="A367" s="25"/>
    </row>
    <row r="368" spans="1:1" ht="12.75" x14ac:dyDescent="0.2">
      <c r="A368" s="25"/>
    </row>
    <row r="369" spans="1:1" ht="12.75" x14ac:dyDescent="0.2">
      <c r="A369" s="25"/>
    </row>
    <row r="370" spans="1:1" ht="12.75" x14ac:dyDescent="0.2">
      <c r="A370" s="25"/>
    </row>
    <row r="371" spans="1:1" ht="12.75" x14ac:dyDescent="0.2">
      <c r="A371" s="25"/>
    </row>
    <row r="372" spans="1:1" ht="12.75" x14ac:dyDescent="0.2">
      <c r="A372" s="25"/>
    </row>
    <row r="373" spans="1:1" ht="12.75" x14ac:dyDescent="0.2">
      <c r="A373" s="25"/>
    </row>
    <row r="374" spans="1:1" ht="12.75" x14ac:dyDescent="0.2">
      <c r="A374" s="25"/>
    </row>
    <row r="375" spans="1:1" ht="12.75" x14ac:dyDescent="0.2">
      <c r="A375" s="25"/>
    </row>
    <row r="376" spans="1:1" ht="12.75" x14ac:dyDescent="0.2">
      <c r="A376" s="25"/>
    </row>
    <row r="377" spans="1:1" ht="12.75" x14ac:dyDescent="0.2">
      <c r="A377" s="25"/>
    </row>
    <row r="378" spans="1:1" ht="12.75" x14ac:dyDescent="0.2">
      <c r="A378" s="25"/>
    </row>
    <row r="379" spans="1:1" ht="12.75" x14ac:dyDescent="0.2">
      <c r="A379" s="25"/>
    </row>
    <row r="380" spans="1:1" ht="12.75" x14ac:dyDescent="0.2">
      <c r="A380" s="25"/>
    </row>
    <row r="381" spans="1:1" ht="12.75" x14ac:dyDescent="0.2">
      <c r="A381" s="25"/>
    </row>
    <row r="382" spans="1:1" ht="12.75" x14ac:dyDescent="0.2">
      <c r="A382" s="25"/>
    </row>
    <row r="383" spans="1:1" ht="12.75" x14ac:dyDescent="0.2">
      <c r="A383" s="25"/>
    </row>
    <row r="384" spans="1:1" ht="12.75" x14ac:dyDescent="0.2">
      <c r="A384" s="25"/>
    </row>
    <row r="385" spans="1:1" ht="12.75" x14ac:dyDescent="0.2">
      <c r="A385" s="25"/>
    </row>
    <row r="386" spans="1:1" ht="12.75" x14ac:dyDescent="0.2">
      <c r="A386" s="25"/>
    </row>
    <row r="387" spans="1:1" ht="12.75" x14ac:dyDescent="0.2">
      <c r="A387" s="25"/>
    </row>
    <row r="388" spans="1:1" ht="12.75" x14ac:dyDescent="0.2">
      <c r="A388" s="25"/>
    </row>
    <row r="389" spans="1:1" ht="12.75" x14ac:dyDescent="0.2">
      <c r="A389" s="25"/>
    </row>
    <row r="390" spans="1:1" ht="12.75" x14ac:dyDescent="0.2">
      <c r="A390" s="25"/>
    </row>
    <row r="391" spans="1:1" ht="12.75" x14ac:dyDescent="0.2">
      <c r="A391" s="25"/>
    </row>
    <row r="392" spans="1:1" ht="12.75" x14ac:dyDescent="0.2">
      <c r="A392" s="25"/>
    </row>
    <row r="393" spans="1:1" ht="12.75" x14ac:dyDescent="0.2">
      <c r="A393" s="25"/>
    </row>
    <row r="394" spans="1:1" ht="12.75" x14ac:dyDescent="0.2">
      <c r="A394" s="25"/>
    </row>
    <row r="395" spans="1:1" ht="12.75" x14ac:dyDescent="0.2">
      <c r="A395" s="25"/>
    </row>
    <row r="396" spans="1:1" ht="12.75" x14ac:dyDescent="0.2">
      <c r="A396" s="25"/>
    </row>
    <row r="397" spans="1:1" ht="12.75" x14ac:dyDescent="0.2">
      <c r="A397" s="25"/>
    </row>
    <row r="398" spans="1:1" ht="12.75" x14ac:dyDescent="0.2">
      <c r="A398" s="25"/>
    </row>
    <row r="399" spans="1:1" ht="12.75" x14ac:dyDescent="0.2">
      <c r="A399" s="25"/>
    </row>
    <row r="400" spans="1:1" ht="12.75" x14ac:dyDescent="0.2">
      <c r="A400" s="25"/>
    </row>
    <row r="401" spans="1:1" ht="12.75" x14ac:dyDescent="0.2">
      <c r="A401" s="25"/>
    </row>
    <row r="402" spans="1:1" ht="12.75" x14ac:dyDescent="0.2">
      <c r="A402" s="25"/>
    </row>
    <row r="403" spans="1:1" ht="12.75" x14ac:dyDescent="0.2">
      <c r="A403" s="25"/>
    </row>
    <row r="404" spans="1:1" ht="12.75" x14ac:dyDescent="0.2">
      <c r="A404" s="25"/>
    </row>
    <row r="405" spans="1:1" ht="12.75" x14ac:dyDescent="0.2">
      <c r="A405" s="25"/>
    </row>
    <row r="406" spans="1:1" ht="12.75" x14ac:dyDescent="0.2">
      <c r="A406" s="25"/>
    </row>
    <row r="407" spans="1:1" ht="12.75" x14ac:dyDescent="0.2">
      <c r="A407" s="25"/>
    </row>
    <row r="408" spans="1:1" ht="12.75" x14ac:dyDescent="0.2">
      <c r="A408" s="25"/>
    </row>
    <row r="409" spans="1:1" ht="12.75" x14ac:dyDescent="0.2">
      <c r="A409" s="25"/>
    </row>
    <row r="410" spans="1:1" ht="12.75" x14ac:dyDescent="0.2">
      <c r="A410" s="25"/>
    </row>
    <row r="411" spans="1:1" ht="12.75" x14ac:dyDescent="0.2">
      <c r="A411" s="25"/>
    </row>
    <row r="412" spans="1:1" ht="12.75" x14ac:dyDescent="0.2">
      <c r="A412" s="25"/>
    </row>
    <row r="413" spans="1:1" ht="12.75" x14ac:dyDescent="0.2">
      <c r="A413" s="25"/>
    </row>
    <row r="414" spans="1:1" ht="12.75" x14ac:dyDescent="0.2">
      <c r="A414" s="25"/>
    </row>
    <row r="415" spans="1:1" ht="12.75" x14ac:dyDescent="0.2">
      <c r="A415" s="25"/>
    </row>
    <row r="416" spans="1:1" ht="12.75" x14ac:dyDescent="0.2">
      <c r="A416" s="25"/>
    </row>
    <row r="417" spans="1:1" ht="12.75" x14ac:dyDescent="0.2">
      <c r="A417" s="25"/>
    </row>
    <row r="418" spans="1:1" ht="12.75" x14ac:dyDescent="0.2">
      <c r="A418" s="25"/>
    </row>
    <row r="419" spans="1:1" ht="12.75" x14ac:dyDescent="0.2">
      <c r="A419" s="25"/>
    </row>
    <row r="420" spans="1:1" ht="12.75" x14ac:dyDescent="0.2">
      <c r="A420" s="25"/>
    </row>
    <row r="421" spans="1:1" ht="12.75" x14ac:dyDescent="0.2">
      <c r="A421" s="25"/>
    </row>
    <row r="422" spans="1:1" ht="12.75" x14ac:dyDescent="0.2">
      <c r="A422" s="25"/>
    </row>
    <row r="423" spans="1:1" ht="12.75" x14ac:dyDescent="0.2">
      <c r="A423" s="25"/>
    </row>
    <row r="424" spans="1:1" ht="12.75" x14ac:dyDescent="0.2">
      <c r="A424" s="25"/>
    </row>
    <row r="425" spans="1:1" ht="12.75" x14ac:dyDescent="0.2">
      <c r="A425" s="25"/>
    </row>
    <row r="426" spans="1:1" ht="12.75" x14ac:dyDescent="0.2">
      <c r="A426" s="25"/>
    </row>
    <row r="427" spans="1:1" ht="12.75" x14ac:dyDescent="0.2">
      <c r="A427" s="25"/>
    </row>
    <row r="428" spans="1:1" ht="12.75" x14ac:dyDescent="0.2">
      <c r="A428" s="25"/>
    </row>
    <row r="429" spans="1:1" ht="12.75" x14ac:dyDescent="0.2">
      <c r="A429" s="25"/>
    </row>
    <row r="430" spans="1:1" ht="12.75" x14ac:dyDescent="0.2">
      <c r="A430" s="25"/>
    </row>
    <row r="431" spans="1:1" ht="12.75" x14ac:dyDescent="0.2">
      <c r="A431" s="25"/>
    </row>
    <row r="432" spans="1:1" ht="12.75" x14ac:dyDescent="0.2">
      <c r="A432" s="25"/>
    </row>
    <row r="433" spans="1:1" ht="12.75" x14ac:dyDescent="0.2">
      <c r="A433" s="25"/>
    </row>
    <row r="434" spans="1:1" ht="12.75" x14ac:dyDescent="0.2">
      <c r="A434" s="25"/>
    </row>
    <row r="435" spans="1:1" ht="12.75" x14ac:dyDescent="0.2">
      <c r="A435" s="25"/>
    </row>
    <row r="436" spans="1:1" ht="12.75" x14ac:dyDescent="0.2">
      <c r="A436" s="25"/>
    </row>
    <row r="437" spans="1:1" ht="12.75" x14ac:dyDescent="0.2">
      <c r="A437" s="25"/>
    </row>
    <row r="438" spans="1:1" ht="12.75" x14ac:dyDescent="0.2">
      <c r="A438" s="25"/>
    </row>
    <row r="439" spans="1:1" ht="12.75" x14ac:dyDescent="0.2">
      <c r="A439" s="25"/>
    </row>
    <row r="440" spans="1:1" ht="12.75" x14ac:dyDescent="0.2">
      <c r="A440" s="25"/>
    </row>
    <row r="441" spans="1:1" ht="12.75" x14ac:dyDescent="0.2">
      <c r="A441" s="25"/>
    </row>
    <row r="442" spans="1:1" ht="12.75" x14ac:dyDescent="0.2">
      <c r="A442" s="25"/>
    </row>
    <row r="443" spans="1:1" ht="12.75" x14ac:dyDescent="0.2">
      <c r="A443" s="25"/>
    </row>
    <row r="444" spans="1:1" ht="12.75" x14ac:dyDescent="0.2">
      <c r="A444" s="25"/>
    </row>
    <row r="445" spans="1:1" ht="12.75" x14ac:dyDescent="0.2">
      <c r="A445" s="25"/>
    </row>
    <row r="446" spans="1:1" ht="12.75" x14ac:dyDescent="0.2">
      <c r="A446" s="25"/>
    </row>
    <row r="447" spans="1:1" ht="12.75" x14ac:dyDescent="0.2">
      <c r="A447" s="25"/>
    </row>
    <row r="448" spans="1:1" ht="12.75" x14ac:dyDescent="0.2">
      <c r="A448" s="25"/>
    </row>
    <row r="449" spans="1:1" ht="12.75" x14ac:dyDescent="0.2">
      <c r="A449" s="25"/>
    </row>
    <row r="450" spans="1:1" ht="12.75" x14ac:dyDescent="0.2">
      <c r="A450" s="25"/>
    </row>
    <row r="451" spans="1:1" ht="12.75" x14ac:dyDescent="0.2">
      <c r="A451" s="25"/>
    </row>
    <row r="452" spans="1:1" ht="12.75" x14ac:dyDescent="0.2">
      <c r="A452" s="25"/>
    </row>
    <row r="453" spans="1:1" ht="12.75" x14ac:dyDescent="0.2">
      <c r="A453" s="25"/>
    </row>
    <row r="454" spans="1:1" ht="12.75" x14ac:dyDescent="0.2">
      <c r="A454" s="25"/>
    </row>
    <row r="455" spans="1:1" ht="12.75" x14ac:dyDescent="0.2">
      <c r="A455" s="25"/>
    </row>
    <row r="456" spans="1:1" ht="12.75" x14ac:dyDescent="0.2">
      <c r="A456" s="25"/>
    </row>
    <row r="457" spans="1:1" ht="12.75" x14ac:dyDescent="0.2">
      <c r="A457" s="25"/>
    </row>
    <row r="458" spans="1:1" ht="12.75" x14ac:dyDescent="0.2">
      <c r="A458" s="25"/>
    </row>
    <row r="459" spans="1:1" ht="12.75" x14ac:dyDescent="0.2">
      <c r="A459" s="25"/>
    </row>
    <row r="460" spans="1:1" ht="12.75" x14ac:dyDescent="0.2">
      <c r="A460" s="25"/>
    </row>
    <row r="461" spans="1:1" ht="12.75" x14ac:dyDescent="0.2">
      <c r="A461" s="25"/>
    </row>
    <row r="462" spans="1:1" ht="12.75" x14ac:dyDescent="0.2">
      <c r="A462" s="25"/>
    </row>
    <row r="463" spans="1:1" ht="12.75" x14ac:dyDescent="0.2">
      <c r="A463" s="25"/>
    </row>
    <row r="464" spans="1:1" ht="12.75" x14ac:dyDescent="0.2">
      <c r="A464" s="25"/>
    </row>
    <row r="465" spans="1:1" ht="12.75" x14ac:dyDescent="0.2">
      <c r="A465" s="25"/>
    </row>
    <row r="466" spans="1:1" ht="12.75" x14ac:dyDescent="0.2">
      <c r="A466" s="25"/>
    </row>
    <row r="467" spans="1:1" ht="12.75" x14ac:dyDescent="0.2">
      <c r="A467" s="25"/>
    </row>
    <row r="468" spans="1:1" ht="12.75" x14ac:dyDescent="0.2">
      <c r="A468" s="25"/>
    </row>
    <row r="469" spans="1:1" ht="12.75" x14ac:dyDescent="0.2">
      <c r="A469" s="25"/>
    </row>
    <row r="470" spans="1:1" ht="12.75" x14ac:dyDescent="0.2">
      <c r="A470" s="25"/>
    </row>
    <row r="471" spans="1:1" ht="12.75" x14ac:dyDescent="0.2">
      <c r="A471" s="25"/>
    </row>
    <row r="472" spans="1:1" ht="12.75" x14ac:dyDescent="0.2">
      <c r="A472" s="25"/>
    </row>
    <row r="473" spans="1:1" ht="12.75" x14ac:dyDescent="0.2">
      <c r="A473" s="25"/>
    </row>
    <row r="474" spans="1:1" ht="12.75" x14ac:dyDescent="0.2">
      <c r="A474" s="25"/>
    </row>
    <row r="475" spans="1:1" ht="12.75" x14ac:dyDescent="0.2">
      <c r="A475" s="25"/>
    </row>
    <row r="476" spans="1:1" ht="12.75" x14ac:dyDescent="0.2">
      <c r="A476" s="25"/>
    </row>
    <row r="477" spans="1:1" ht="12.75" x14ac:dyDescent="0.2">
      <c r="A477" s="25"/>
    </row>
    <row r="478" spans="1:1" ht="12.75" x14ac:dyDescent="0.2">
      <c r="A478" s="25"/>
    </row>
    <row r="479" spans="1:1" ht="12.75" x14ac:dyDescent="0.2">
      <c r="A479" s="25"/>
    </row>
    <row r="480" spans="1:1" ht="12.75" x14ac:dyDescent="0.2">
      <c r="A480" s="25"/>
    </row>
    <row r="481" spans="1:1" ht="12.75" x14ac:dyDescent="0.2">
      <c r="A481" s="25"/>
    </row>
    <row r="482" spans="1:1" ht="12.75" x14ac:dyDescent="0.2">
      <c r="A482" s="25"/>
    </row>
    <row r="483" spans="1:1" ht="12.75" x14ac:dyDescent="0.2">
      <c r="A483" s="25"/>
    </row>
    <row r="484" spans="1:1" ht="12.75" x14ac:dyDescent="0.2">
      <c r="A484" s="25"/>
    </row>
    <row r="485" spans="1:1" ht="12.75" x14ac:dyDescent="0.2">
      <c r="A485" s="25"/>
    </row>
    <row r="486" spans="1:1" ht="12.75" x14ac:dyDescent="0.2">
      <c r="A486" s="25"/>
    </row>
    <row r="487" spans="1:1" ht="12.75" x14ac:dyDescent="0.2">
      <c r="A487" s="25"/>
    </row>
    <row r="488" spans="1:1" ht="12.75" x14ac:dyDescent="0.2">
      <c r="A488" s="25"/>
    </row>
    <row r="489" spans="1:1" ht="12.75" x14ac:dyDescent="0.2">
      <c r="A489" s="25"/>
    </row>
    <row r="490" spans="1:1" ht="12.75" x14ac:dyDescent="0.2">
      <c r="A490" s="25"/>
    </row>
    <row r="491" spans="1:1" ht="12.75" x14ac:dyDescent="0.2">
      <c r="A491" s="25"/>
    </row>
    <row r="492" spans="1:1" ht="12.75" x14ac:dyDescent="0.2">
      <c r="A492" s="25"/>
    </row>
    <row r="493" spans="1:1" ht="12.75" x14ac:dyDescent="0.2">
      <c r="A493" s="25"/>
    </row>
    <row r="494" spans="1:1" ht="12.75" x14ac:dyDescent="0.2">
      <c r="A494" s="25"/>
    </row>
    <row r="495" spans="1:1" ht="12.75" x14ac:dyDescent="0.2">
      <c r="A495" s="25"/>
    </row>
    <row r="496" spans="1:1" ht="12.75" x14ac:dyDescent="0.2">
      <c r="A496" s="25"/>
    </row>
    <row r="497" spans="1:1" ht="12.75" x14ac:dyDescent="0.2">
      <c r="A497" s="25"/>
    </row>
    <row r="498" spans="1:1" ht="12.75" x14ac:dyDescent="0.2">
      <c r="A498" s="25"/>
    </row>
    <row r="499" spans="1:1" ht="12.75" x14ac:dyDescent="0.2">
      <c r="A499" s="25"/>
    </row>
    <row r="500" spans="1:1" ht="12.75" x14ac:dyDescent="0.2">
      <c r="A500" s="25"/>
    </row>
    <row r="501" spans="1:1" ht="12.75" x14ac:dyDescent="0.2">
      <c r="A501" s="25"/>
    </row>
    <row r="502" spans="1:1" ht="12.75" x14ac:dyDescent="0.2">
      <c r="A502" s="25"/>
    </row>
    <row r="503" spans="1:1" ht="12.75" x14ac:dyDescent="0.2">
      <c r="A503" s="25"/>
    </row>
    <row r="504" spans="1:1" ht="12.75" x14ac:dyDescent="0.2">
      <c r="A504" s="25"/>
    </row>
    <row r="505" spans="1:1" ht="12.75" x14ac:dyDescent="0.2">
      <c r="A505" s="25"/>
    </row>
    <row r="506" spans="1:1" ht="12.75" x14ac:dyDescent="0.2">
      <c r="A506" s="25"/>
    </row>
    <row r="507" spans="1:1" ht="12.75" x14ac:dyDescent="0.2">
      <c r="A507" s="25"/>
    </row>
    <row r="508" spans="1:1" ht="12.75" x14ac:dyDescent="0.2">
      <c r="A508" s="25"/>
    </row>
    <row r="509" spans="1:1" ht="12.75" x14ac:dyDescent="0.2">
      <c r="A509" s="25"/>
    </row>
    <row r="510" spans="1:1" ht="12.75" x14ac:dyDescent="0.2">
      <c r="A510" s="25"/>
    </row>
    <row r="511" spans="1:1" ht="12.75" x14ac:dyDescent="0.2">
      <c r="A511" s="25"/>
    </row>
    <row r="512" spans="1:1" ht="12.75" x14ac:dyDescent="0.2">
      <c r="A512" s="25"/>
    </row>
    <row r="513" spans="1:1" ht="12.75" x14ac:dyDescent="0.2">
      <c r="A513" s="25"/>
    </row>
    <row r="514" spans="1:1" ht="12.75" x14ac:dyDescent="0.2">
      <c r="A514" s="25"/>
    </row>
    <row r="515" spans="1:1" ht="12.75" x14ac:dyDescent="0.2">
      <c r="A515" s="25"/>
    </row>
    <row r="516" spans="1:1" ht="12.75" x14ac:dyDescent="0.2">
      <c r="A516" s="25"/>
    </row>
    <row r="517" spans="1:1" ht="12.75" x14ac:dyDescent="0.2">
      <c r="A517" s="25"/>
    </row>
    <row r="518" spans="1:1" ht="12.75" x14ac:dyDescent="0.2">
      <c r="A518" s="25"/>
    </row>
    <row r="519" spans="1:1" ht="12.75" x14ac:dyDescent="0.2">
      <c r="A519" s="25"/>
    </row>
    <row r="520" spans="1:1" ht="12.75" x14ac:dyDescent="0.2">
      <c r="A520" s="25"/>
    </row>
    <row r="521" spans="1:1" ht="12.75" x14ac:dyDescent="0.2">
      <c r="A521" s="25"/>
    </row>
    <row r="522" spans="1:1" ht="12.75" x14ac:dyDescent="0.2">
      <c r="A522" s="25"/>
    </row>
    <row r="523" spans="1:1" ht="12.75" x14ac:dyDescent="0.2">
      <c r="A523" s="25"/>
    </row>
    <row r="524" spans="1:1" ht="12.75" x14ac:dyDescent="0.2">
      <c r="A524" s="25"/>
    </row>
    <row r="525" spans="1:1" ht="12.75" x14ac:dyDescent="0.2">
      <c r="A525" s="25"/>
    </row>
    <row r="526" spans="1:1" ht="12.75" x14ac:dyDescent="0.2">
      <c r="A526" s="25"/>
    </row>
    <row r="527" spans="1:1" ht="12.75" x14ac:dyDescent="0.2">
      <c r="A527" s="25"/>
    </row>
    <row r="528" spans="1:1" ht="12.75" x14ac:dyDescent="0.2">
      <c r="A528" s="25"/>
    </row>
    <row r="529" spans="1:1" ht="12.75" x14ac:dyDescent="0.2">
      <c r="A529" s="25"/>
    </row>
    <row r="530" spans="1:1" ht="12.75" x14ac:dyDescent="0.2">
      <c r="A530" s="25"/>
    </row>
    <row r="531" spans="1:1" ht="12.75" x14ac:dyDescent="0.2">
      <c r="A531" s="25"/>
    </row>
    <row r="532" spans="1:1" ht="12.75" x14ac:dyDescent="0.2">
      <c r="A532" s="25"/>
    </row>
    <row r="533" spans="1:1" ht="12.75" x14ac:dyDescent="0.2">
      <c r="A533" s="25"/>
    </row>
    <row r="534" spans="1:1" ht="12.75" x14ac:dyDescent="0.2">
      <c r="A534" s="25"/>
    </row>
    <row r="535" spans="1:1" ht="12.75" x14ac:dyDescent="0.2">
      <c r="A535" s="25"/>
    </row>
    <row r="536" spans="1:1" ht="12.75" x14ac:dyDescent="0.2">
      <c r="A536" s="25"/>
    </row>
    <row r="537" spans="1:1" ht="12.75" x14ac:dyDescent="0.2">
      <c r="A537" s="25"/>
    </row>
    <row r="538" spans="1:1" ht="12.75" x14ac:dyDescent="0.2">
      <c r="A538" s="25"/>
    </row>
    <row r="539" spans="1:1" ht="12.75" x14ac:dyDescent="0.2">
      <c r="A539" s="25"/>
    </row>
    <row r="540" spans="1:1" ht="12.75" x14ac:dyDescent="0.2">
      <c r="A540" s="25"/>
    </row>
    <row r="541" spans="1:1" ht="12.75" x14ac:dyDescent="0.2">
      <c r="A541" s="25"/>
    </row>
    <row r="542" spans="1:1" ht="12.75" x14ac:dyDescent="0.2">
      <c r="A542" s="25"/>
    </row>
    <row r="543" spans="1:1" ht="12.75" x14ac:dyDescent="0.2">
      <c r="A543" s="25"/>
    </row>
    <row r="544" spans="1:1" ht="12.75" x14ac:dyDescent="0.2">
      <c r="A544" s="25"/>
    </row>
    <row r="545" spans="1:1" ht="12.75" x14ac:dyDescent="0.2">
      <c r="A545" s="25"/>
    </row>
    <row r="546" spans="1:1" ht="12.75" x14ac:dyDescent="0.2">
      <c r="A546" s="25"/>
    </row>
    <row r="547" spans="1:1" ht="12.75" x14ac:dyDescent="0.2">
      <c r="A547" s="25"/>
    </row>
    <row r="548" spans="1:1" ht="12.75" x14ac:dyDescent="0.2">
      <c r="A548" s="25"/>
    </row>
    <row r="549" spans="1:1" ht="12.75" x14ac:dyDescent="0.2">
      <c r="A549" s="25"/>
    </row>
    <row r="550" spans="1:1" ht="12.75" x14ac:dyDescent="0.2">
      <c r="A550" s="25"/>
    </row>
    <row r="551" spans="1:1" ht="12.75" x14ac:dyDescent="0.2">
      <c r="A551" s="25"/>
    </row>
    <row r="552" spans="1:1" ht="12.75" x14ac:dyDescent="0.2">
      <c r="A552" s="25"/>
    </row>
    <row r="553" spans="1:1" ht="12.75" x14ac:dyDescent="0.2">
      <c r="A553" s="25"/>
    </row>
    <row r="554" spans="1:1" ht="12.75" x14ac:dyDescent="0.2">
      <c r="A554" s="25"/>
    </row>
    <row r="555" spans="1:1" ht="12.75" x14ac:dyDescent="0.2">
      <c r="A555" s="25"/>
    </row>
    <row r="556" spans="1:1" ht="12.75" x14ac:dyDescent="0.2">
      <c r="A556" s="25"/>
    </row>
    <row r="557" spans="1:1" ht="12.75" x14ac:dyDescent="0.2">
      <c r="A557" s="25"/>
    </row>
    <row r="558" spans="1:1" ht="12.75" x14ac:dyDescent="0.2">
      <c r="A558" s="25"/>
    </row>
    <row r="559" spans="1:1" ht="12.75" x14ac:dyDescent="0.2">
      <c r="A559" s="25"/>
    </row>
    <row r="560" spans="1:1" ht="12.75" x14ac:dyDescent="0.2">
      <c r="A560" s="25"/>
    </row>
    <row r="561" spans="1:1" ht="12.75" x14ac:dyDescent="0.2">
      <c r="A561" s="25"/>
    </row>
    <row r="562" spans="1:1" ht="12.75" x14ac:dyDescent="0.2">
      <c r="A562" s="25"/>
    </row>
    <row r="563" spans="1:1" ht="12.75" x14ac:dyDescent="0.2">
      <c r="A563" s="25"/>
    </row>
    <row r="564" spans="1:1" ht="12.75" x14ac:dyDescent="0.2">
      <c r="A564" s="25"/>
    </row>
    <row r="565" spans="1:1" ht="12.75" x14ac:dyDescent="0.2">
      <c r="A565" s="25"/>
    </row>
    <row r="566" spans="1:1" ht="12.75" x14ac:dyDescent="0.2">
      <c r="A566" s="25"/>
    </row>
    <row r="567" spans="1:1" ht="12.75" x14ac:dyDescent="0.2">
      <c r="A567" s="25"/>
    </row>
    <row r="568" spans="1:1" ht="12.75" x14ac:dyDescent="0.2">
      <c r="A568" s="25"/>
    </row>
    <row r="569" spans="1:1" ht="12.75" x14ac:dyDescent="0.2">
      <c r="A569" s="25"/>
    </row>
    <row r="570" spans="1:1" ht="12.75" x14ac:dyDescent="0.2">
      <c r="A570" s="25"/>
    </row>
    <row r="571" spans="1:1" ht="12.75" x14ac:dyDescent="0.2">
      <c r="A571" s="25"/>
    </row>
    <row r="572" spans="1:1" ht="12.75" x14ac:dyDescent="0.2">
      <c r="A572" s="25"/>
    </row>
    <row r="573" spans="1:1" ht="12.75" x14ac:dyDescent="0.2">
      <c r="A573" s="25"/>
    </row>
    <row r="574" spans="1:1" ht="12.75" x14ac:dyDescent="0.2">
      <c r="A574" s="25"/>
    </row>
    <row r="575" spans="1:1" ht="12.75" x14ac:dyDescent="0.2">
      <c r="A575" s="25"/>
    </row>
    <row r="576" spans="1:1" ht="12.75" x14ac:dyDescent="0.2">
      <c r="A576" s="25"/>
    </row>
    <row r="577" spans="1:1" ht="12.75" x14ac:dyDescent="0.2">
      <c r="A577" s="25"/>
    </row>
    <row r="578" spans="1:1" ht="12.75" x14ac:dyDescent="0.2">
      <c r="A578" s="25"/>
    </row>
    <row r="579" spans="1:1" ht="12.75" x14ac:dyDescent="0.2">
      <c r="A579" s="25"/>
    </row>
    <row r="580" spans="1:1" ht="12.75" x14ac:dyDescent="0.2">
      <c r="A580" s="25"/>
    </row>
    <row r="581" spans="1:1" ht="12.75" x14ac:dyDescent="0.2">
      <c r="A581" s="25"/>
    </row>
    <row r="582" spans="1:1" ht="12.75" x14ac:dyDescent="0.2">
      <c r="A582" s="25"/>
    </row>
    <row r="583" spans="1:1" ht="12.75" x14ac:dyDescent="0.2">
      <c r="A583" s="25"/>
    </row>
    <row r="584" spans="1:1" ht="12.75" x14ac:dyDescent="0.2">
      <c r="A584" s="25"/>
    </row>
    <row r="585" spans="1:1" ht="12.75" x14ac:dyDescent="0.2">
      <c r="A585" s="25"/>
    </row>
    <row r="586" spans="1:1" ht="12.75" x14ac:dyDescent="0.2">
      <c r="A586" s="25"/>
    </row>
    <row r="587" spans="1:1" ht="12.75" x14ac:dyDescent="0.2">
      <c r="A587" s="25"/>
    </row>
    <row r="588" spans="1:1" ht="12.75" x14ac:dyDescent="0.2">
      <c r="A588" s="25"/>
    </row>
    <row r="589" spans="1:1" ht="12.75" x14ac:dyDescent="0.2">
      <c r="A589" s="25"/>
    </row>
    <row r="590" spans="1:1" ht="12.75" x14ac:dyDescent="0.2">
      <c r="A590" s="25"/>
    </row>
    <row r="591" spans="1:1" ht="12.75" x14ac:dyDescent="0.2">
      <c r="A591" s="25"/>
    </row>
    <row r="592" spans="1:1" ht="12.75" x14ac:dyDescent="0.2">
      <c r="A592" s="25"/>
    </row>
    <row r="593" spans="1:1" ht="12.75" x14ac:dyDescent="0.2">
      <c r="A593" s="25"/>
    </row>
    <row r="594" spans="1:1" ht="12.75" x14ac:dyDescent="0.2">
      <c r="A594" s="25"/>
    </row>
    <row r="595" spans="1:1" ht="12.75" x14ac:dyDescent="0.2">
      <c r="A595" s="25"/>
    </row>
    <row r="596" spans="1:1" ht="12.75" x14ac:dyDescent="0.2">
      <c r="A596" s="25"/>
    </row>
    <row r="597" spans="1:1" ht="12.75" x14ac:dyDescent="0.2">
      <c r="A597" s="25"/>
    </row>
    <row r="598" spans="1:1" ht="12.75" x14ac:dyDescent="0.2">
      <c r="A598" s="25"/>
    </row>
    <row r="599" spans="1:1" ht="12.75" x14ac:dyDescent="0.2">
      <c r="A599" s="25"/>
    </row>
    <row r="600" spans="1:1" ht="12.75" x14ac:dyDescent="0.2">
      <c r="A600" s="25"/>
    </row>
    <row r="601" spans="1:1" ht="12.75" x14ac:dyDescent="0.2">
      <c r="A601" s="25"/>
    </row>
    <row r="602" spans="1:1" ht="12.75" x14ac:dyDescent="0.2">
      <c r="A602" s="25"/>
    </row>
    <row r="603" spans="1:1" ht="12.75" x14ac:dyDescent="0.2">
      <c r="A603" s="25"/>
    </row>
    <row r="604" spans="1:1" ht="12.75" x14ac:dyDescent="0.2">
      <c r="A604" s="25"/>
    </row>
    <row r="605" spans="1:1" ht="12.75" x14ac:dyDescent="0.2">
      <c r="A605" s="25"/>
    </row>
    <row r="606" spans="1:1" ht="12.75" x14ac:dyDescent="0.2">
      <c r="A606" s="25"/>
    </row>
    <row r="607" spans="1:1" ht="12.75" x14ac:dyDescent="0.2">
      <c r="A607" s="25"/>
    </row>
    <row r="608" spans="1:1" ht="12.75" x14ac:dyDescent="0.2">
      <c r="A608" s="25"/>
    </row>
    <row r="609" spans="1:1" ht="12.75" x14ac:dyDescent="0.2">
      <c r="A609" s="25"/>
    </row>
    <row r="610" spans="1:1" ht="12.75" x14ac:dyDescent="0.2">
      <c r="A610" s="25"/>
    </row>
    <row r="611" spans="1:1" ht="12.75" x14ac:dyDescent="0.2">
      <c r="A611" s="25"/>
    </row>
    <row r="612" spans="1:1" ht="12.75" x14ac:dyDescent="0.2">
      <c r="A612" s="25"/>
    </row>
    <row r="613" spans="1:1" ht="12.75" x14ac:dyDescent="0.2">
      <c r="A613" s="25"/>
    </row>
    <row r="614" spans="1:1" ht="12.75" x14ac:dyDescent="0.2">
      <c r="A614" s="25"/>
    </row>
    <row r="615" spans="1:1" ht="12.75" x14ac:dyDescent="0.2">
      <c r="A615" s="25"/>
    </row>
    <row r="616" spans="1:1" ht="12.75" x14ac:dyDescent="0.2">
      <c r="A616" s="25"/>
    </row>
    <row r="617" spans="1:1" ht="12.75" x14ac:dyDescent="0.2">
      <c r="A617" s="25"/>
    </row>
    <row r="618" spans="1:1" ht="12.75" x14ac:dyDescent="0.2">
      <c r="A618" s="25"/>
    </row>
    <row r="619" spans="1:1" ht="12.75" x14ac:dyDescent="0.2">
      <c r="A619" s="25"/>
    </row>
    <row r="620" spans="1:1" ht="12.75" x14ac:dyDescent="0.2">
      <c r="A620" s="25"/>
    </row>
    <row r="621" spans="1:1" ht="12.75" x14ac:dyDescent="0.2">
      <c r="A621" s="25"/>
    </row>
    <row r="622" spans="1:1" ht="12.75" x14ac:dyDescent="0.2">
      <c r="A622" s="25"/>
    </row>
    <row r="623" spans="1:1" ht="12.75" x14ac:dyDescent="0.2">
      <c r="A623" s="25"/>
    </row>
    <row r="624" spans="1:1" ht="12.75" x14ac:dyDescent="0.2">
      <c r="A624" s="25"/>
    </row>
    <row r="625" spans="1:1" ht="12.75" x14ac:dyDescent="0.2">
      <c r="A625" s="25"/>
    </row>
    <row r="626" spans="1:1" ht="12.75" x14ac:dyDescent="0.2">
      <c r="A626" s="25"/>
    </row>
    <row r="627" spans="1:1" ht="12.75" x14ac:dyDescent="0.2">
      <c r="A627" s="25"/>
    </row>
    <row r="628" spans="1:1" ht="12.75" x14ac:dyDescent="0.2">
      <c r="A628" s="25"/>
    </row>
    <row r="629" spans="1:1" ht="12.75" x14ac:dyDescent="0.2">
      <c r="A629" s="25"/>
    </row>
    <row r="630" spans="1:1" ht="12.75" x14ac:dyDescent="0.2">
      <c r="A630" s="25"/>
    </row>
    <row r="631" spans="1:1" ht="12.75" x14ac:dyDescent="0.2">
      <c r="A631" s="25"/>
    </row>
    <row r="632" spans="1:1" ht="12.75" x14ac:dyDescent="0.2">
      <c r="A632" s="25"/>
    </row>
    <row r="633" spans="1:1" ht="12.75" x14ac:dyDescent="0.2">
      <c r="A633" s="25"/>
    </row>
    <row r="634" spans="1:1" ht="12.75" x14ac:dyDescent="0.2">
      <c r="A634" s="25"/>
    </row>
    <row r="635" spans="1:1" ht="12.75" x14ac:dyDescent="0.2">
      <c r="A635" s="25"/>
    </row>
    <row r="636" spans="1:1" ht="12.75" x14ac:dyDescent="0.2">
      <c r="A636" s="25"/>
    </row>
    <row r="637" spans="1:1" ht="12.75" x14ac:dyDescent="0.2">
      <c r="A637" s="25"/>
    </row>
    <row r="638" spans="1:1" ht="12.75" x14ac:dyDescent="0.2">
      <c r="A638" s="25"/>
    </row>
    <row r="639" spans="1:1" ht="12.75" x14ac:dyDescent="0.2">
      <c r="A639" s="25"/>
    </row>
    <row r="640" spans="1:1" ht="12.75" x14ac:dyDescent="0.2">
      <c r="A640" s="25"/>
    </row>
    <row r="641" spans="1:1" ht="12.75" x14ac:dyDescent="0.2">
      <c r="A641" s="25"/>
    </row>
    <row r="642" spans="1:1" ht="12.75" x14ac:dyDescent="0.2">
      <c r="A642" s="25"/>
    </row>
    <row r="643" spans="1:1" ht="12.75" x14ac:dyDescent="0.2">
      <c r="A643" s="25"/>
    </row>
    <row r="644" spans="1:1" ht="12.75" x14ac:dyDescent="0.2">
      <c r="A644" s="25"/>
    </row>
    <row r="645" spans="1:1" ht="12.75" x14ac:dyDescent="0.2">
      <c r="A645" s="25"/>
    </row>
    <row r="646" spans="1:1" ht="12.75" x14ac:dyDescent="0.2">
      <c r="A646" s="25"/>
    </row>
    <row r="647" spans="1:1" ht="12.75" x14ac:dyDescent="0.2">
      <c r="A647" s="25"/>
    </row>
    <row r="648" spans="1:1" ht="12.75" x14ac:dyDescent="0.2">
      <c r="A648" s="25"/>
    </row>
    <row r="649" spans="1:1" ht="12.75" x14ac:dyDescent="0.2">
      <c r="A649" s="25"/>
    </row>
    <row r="650" spans="1:1" ht="12.75" x14ac:dyDescent="0.2">
      <c r="A650" s="25"/>
    </row>
    <row r="651" spans="1:1" ht="12.75" x14ac:dyDescent="0.2">
      <c r="A651" s="25"/>
    </row>
    <row r="652" spans="1:1" ht="12.75" x14ac:dyDescent="0.2">
      <c r="A652" s="25"/>
    </row>
    <row r="653" spans="1:1" ht="12.75" x14ac:dyDescent="0.2">
      <c r="A653" s="25"/>
    </row>
    <row r="654" spans="1:1" ht="12.75" x14ac:dyDescent="0.2">
      <c r="A654" s="25"/>
    </row>
    <row r="655" spans="1:1" ht="12.75" x14ac:dyDescent="0.2">
      <c r="A655" s="25"/>
    </row>
    <row r="656" spans="1:1" ht="12.75" x14ac:dyDescent="0.2">
      <c r="A656" s="25"/>
    </row>
    <row r="657" spans="1:1" ht="12.75" x14ac:dyDescent="0.2">
      <c r="A657" s="25"/>
    </row>
    <row r="658" spans="1:1" ht="12.75" x14ac:dyDescent="0.2">
      <c r="A658" s="25"/>
    </row>
    <row r="659" spans="1:1" ht="12.75" x14ac:dyDescent="0.2">
      <c r="A659" s="25"/>
    </row>
    <row r="660" spans="1:1" ht="12.75" x14ac:dyDescent="0.2">
      <c r="A660" s="25"/>
    </row>
    <row r="661" spans="1:1" ht="12.75" x14ac:dyDescent="0.2">
      <c r="A661" s="25"/>
    </row>
    <row r="662" spans="1:1" ht="12.75" x14ac:dyDescent="0.2">
      <c r="A662" s="25"/>
    </row>
    <row r="663" spans="1:1" ht="12.75" x14ac:dyDescent="0.2">
      <c r="A663" s="25"/>
    </row>
    <row r="664" spans="1:1" ht="12.75" x14ac:dyDescent="0.2">
      <c r="A664" s="25"/>
    </row>
    <row r="665" spans="1:1" ht="12.75" x14ac:dyDescent="0.2">
      <c r="A665" s="25"/>
    </row>
    <row r="666" spans="1:1" ht="12.75" x14ac:dyDescent="0.2">
      <c r="A666" s="25"/>
    </row>
    <row r="667" spans="1:1" ht="12.75" x14ac:dyDescent="0.2">
      <c r="A667" s="25"/>
    </row>
    <row r="668" spans="1:1" ht="12.75" x14ac:dyDescent="0.2">
      <c r="A668" s="25"/>
    </row>
    <row r="669" spans="1:1" ht="12.75" x14ac:dyDescent="0.2">
      <c r="A669" s="25"/>
    </row>
    <row r="670" spans="1:1" ht="12.75" x14ac:dyDescent="0.2">
      <c r="A670" s="25"/>
    </row>
    <row r="671" spans="1:1" ht="12.75" x14ac:dyDescent="0.2">
      <c r="A671" s="25"/>
    </row>
    <row r="672" spans="1:1" ht="12.75" x14ac:dyDescent="0.2">
      <c r="A672" s="25"/>
    </row>
    <row r="673" spans="1:1" ht="12.75" x14ac:dyDescent="0.2">
      <c r="A673" s="25"/>
    </row>
    <row r="674" spans="1:1" ht="12.75" x14ac:dyDescent="0.2">
      <c r="A674" s="25"/>
    </row>
    <row r="675" spans="1:1" ht="12.75" x14ac:dyDescent="0.2">
      <c r="A675" s="25"/>
    </row>
    <row r="676" spans="1:1" ht="12.75" x14ac:dyDescent="0.2">
      <c r="A676" s="25"/>
    </row>
    <row r="677" spans="1:1" ht="12.75" x14ac:dyDescent="0.2">
      <c r="A677" s="25"/>
    </row>
    <row r="678" spans="1:1" ht="12.75" x14ac:dyDescent="0.2">
      <c r="A678" s="25"/>
    </row>
    <row r="679" spans="1:1" ht="12.75" x14ac:dyDescent="0.2">
      <c r="A679" s="25"/>
    </row>
    <row r="680" spans="1:1" ht="12.75" x14ac:dyDescent="0.2">
      <c r="A680" s="25"/>
    </row>
    <row r="681" spans="1:1" ht="12.75" x14ac:dyDescent="0.2">
      <c r="A681" s="25"/>
    </row>
    <row r="682" spans="1:1" ht="12.75" x14ac:dyDescent="0.2">
      <c r="A682" s="25"/>
    </row>
    <row r="683" spans="1:1" ht="12.75" x14ac:dyDescent="0.2">
      <c r="A683" s="25"/>
    </row>
    <row r="684" spans="1:1" ht="12.75" x14ac:dyDescent="0.2">
      <c r="A684" s="25"/>
    </row>
    <row r="685" spans="1:1" ht="12.75" x14ac:dyDescent="0.2">
      <c r="A685" s="25"/>
    </row>
    <row r="686" spans="1:1" ht="12.75" x14ac:dyDescent="0.2">
      <c r="A686" s="25"/>
    </row>
    <row r="687" spans="1:1" ht="12.75" x14ac:dyDescent="0.2">
      <c r="A687" s="25"/>
    </row>
    <row r="688" spans="1:1" ht="12.75" x14ac:dyDescent="0.2">
      <c r="A688" s="25"/>
    </row>
    <row r="689" spans="1:1" ht="12.75" x14ac:dyDescent="0.2">
      <c r="A689" s="25"/>
    </row>
    <row r="690" spans="1:1" ht="12.75" x14ac:dyDescent="0.2">
      <c r="A690" s="25"/>
    </row>
    <row r="691" spans="1:1" ht="12.75" x14ac:dyDescent="0.2">
      <c r="A691" s="25"/>
    </row>
    <row r="692" spans="1:1" ht="12.75" x14ac:dyDescent="0.2">
      <c r="A692" s="25"/>
    </row>
    <row r="693" spans="1:1" ht="12.75" x14ac:dyDescent="0.2">
      <c r="A693" s="25"/>
    </row>
    <row r="694" spans="1:1" ht="12.75" x14ac:dyDescent="0.2">
      <c r="A694" s="25"/>
    </row>
    <row r="695" spans="1:1" ht="12.75" x14ac:dyDescent="0.2">
      <c r="A695" s="25"/>
    </row>
    <row r="696" spans="1:1" ht="12.75" x14ac:dyDescent="0.2">
      <c r="A696" s="25"/>
    </row>
    <row r="697" spans="1:1" ht="12.75" x14ac:dyDescent="0.2">
      <c r="A697" s="25"/>
    </row>
    <row r="698" spans="1:1" ht="12.75" x14ac:dyDescent="0.2">
      <c r="A698" s="25"/>
    </row>
    <row r="699" spans="1:1" ht="12.75" x14ac:dyDescent="0.2">
      <c r="A699" s="25"/>
    </row>
    <row r="700" spans="1:1" ht="12.75" x14ac:dyDescent="0.2">
      <c r="A700" s="25"/>
    </row>
    <row r="701" spans="1:1" ht="12.75" x14ac:dyDescent="0.2">
      <c r="A701" s="25"/>
    </row>
    <row r="702" spans="1:1" ht="12.75" x14ac:dyDescent="0.2">
      <c r="A702" s="25"/>
    </row>
    <row r="703" spans="1:1" ht="12.75" x14ac:dyDescent="0.2">
      <c r="A703" s="25"/>
    </row>
    <row r="704" spans="1:1" ht="12.75" x14ac:dyDescent="0.2">
      <c r="A704" s="25"/>
    </row>
    <row r="705" spans="1:1" ht="12.75" x14ac:dyDescent="0.2">
      <c r="A705" s="25"/>
    </row>
    <row r="706" spans="1:1" ht="12.75" x14ac:dyDescent="0.2">
      <c r="A706" s="25"/>
    </row>
    <row r="707" spans="1:1" ht="12.75" x14ac:dyDescent="0.2">
      <c r="A707" s="25"/>
    </row>
    <row r="708" spans="1:1" ht="12.75" x14ac:dyDescent="0.2">
      <c r="A708" s="25"/>
    </row>
    <row r="709" spans="1:1" ht="12.75" x14ac:dyDescent="0.2">
      <c r="A709" s="25"/>
    </row>
    <row r="710" spans="1:1" ht="12.75" x14ac:dyDescent="0.2">
      <c r="A710" s="25"/>
    </row>
    <row r="711" spans="1:1" ht="12.75" x14ac:dyDescent="0.2">
      <c r="A711" s="25"/>
    </row>
    <row r="712" spans="1:1" ht="12.75" x14ac:dyDescent="0.2">
      <c r="A712" s="25"/>
    </row>
    <row r="713" spans="1:1" ht="12.75" x14ac:dyDescent="0.2">
      <c r="A713" s="25"/>
    </row>
    <row r="714" spans="1:1" ht="12.75" x14ac:dyDescent="0.2">
      <c r="A714" s="25"/>
    </row>
    <row r="715" spans="1:1" ht="12.75" x14ac:dyDescent="0.2">
      <c r="A715" s="25"/>
    </row>
    <row r="716" spans="1:1" ht="12.75" x14ac:dyDescent="0.2">
      <c r="A716" s="25"/>
    </row>
    <row r="717" spans="1:1" ht="12.75" x14ac:dyDescent="0.2">
      <c r="A717" s="25"/>
    </row>
    <row r="718" spans="1:1" ht="12.75" x14ac:dyDescent="0.2">
      <c r="A718" s="25"/>
    </row>
    <row r="719" spans="1:1" ht="12.75" x14ac:dyDescent="0.2">
      <c r="A719" s="25"/>
    </row>
    <row r="720" spans="1:1" ht="12.75" x14ac:dyDescent="0.2">
      <c r="A720" s="25"/>
    </row>
    <row r="721" spans="1:1" ht="12.75" x14ac:dyDescent="0.2">
      <c r="A721" s="25"/>
    </row>
    <row r="722" spans="1:1" ht="12.75" x14ac:dyDescent="0.2">
      <c r="A722" s="25"/>
    </row>
    <row r="723" spans="1:1" ht="12.75" x14ac:dyDescent="0.2">
      <c r="A723" s="25"/>
    </row>
    <row r="724" spans="1:1" ht="12.75" x14ac:dyDescent="0.2">
      <c r="A724" s="25"/>
    </row>
    <row r="725" spans="1:1" ht="12.75" x14ac:dyDescent="0.2">
      <c r="A725" s="25"/>
    </row>
    <row r="726" spans="1:1" ht="12.75" x14ac:dyDescent="0.2">
      <c r="A726" s="25"/>
    </row>
    <row r="727" spans="1:1" ht="12.75" x14ac:dyDescent="0.2">
      <c r="A727" s="25"/>
    </row>
    <row r="728" spans="1:1" ht="12.75" x14ac:dyDescent="0.2">
      <c r="A728" s="25"/>
    </row>
    <row r="729" spans="1:1" ht="12.75" x14ac:dyDescent="0.2">
      <c r="A729" s="25"/>
    </row>
    <row r="730" spans="1:1" ht="12.75" x14ac:dyDescent="0.2">
      <c r="A730" s="25"/>
    </row>
    <row r="731" spans="1:1" ht="12.75" x14ac:dyDescent="0.2">
      <c r="A731" s="25"/>
    </row>
    <row r="732" spans="1:1" ht="12.75" x14ac:dyDescent="0.2">
      <c r="A732" s="25"/>
    </row>
    <row r="733" spans="1:1" ht="12.75" x14ac:dyDescent="0.2">
      <c r="A733" s="25"/>
    </row>
    <row r="734" spans="1:1" ht="12.75" x14ac:dyDescent="0.2">
      <c r="A734" s="25"/>
    </row>
    <row r="735" spans="1:1" ht="12.75" x14ac:dyDescent="0.2">
      <c r="A735" s="25"/>
    </row>
    <row r="736" spans="1:1" ht="12.75" x14ac:dyDescent="0.2">
      <c r="A736" s="25"/>
    </row>
    <row r="737" spans="1:1" ht="12.75" x14ac:dyDescent="0.2">
      <c r="A737" s="25"/>
    </row>
    <row r="738" spans="1:1" ht="12.75" x14ac:dyDescent="0.2">
      <c r="A738" s="25"/>
    </row>
    <row r="739" spans="1:1" ht="12.75" x14ac:dyDescent="0.2">
      <c r="A739" s="25"/>
    </row>
    <row r="740" spans="1:1" ht="12.75" x14ac:dyDescent="0.2">
      <c r="A740" s="25"/>
    </row>
    <row r="741" spans="1:1" ht="12.75" x14ac:dyDescent="0.2">
      <c r="A741" s="25"/>
    </row>
    <row r="742" spans="1:1" ht="12.75" x14ac:dyDescent="0.2">
      <c r="A742" s="25"/>
    </row>
    <row r="743" spans="1:1" ht="12.75" x14ac:dyDescent="0.2">
      <c r="A743" s="25"/>
    </row>
    <row r="744" spans="1:1" ht="12.75" x14ac:dyDescent="0.2">
      <c r="A744" s="25"/>
    </row>
    <row r="745" spans="1:1" ht="12.75" x14ac:dyDescent="0.2">
      <c r="A745" s="25"/>
    </row>
    <row r="746" spans="1:1" ht="12.75" x14ac:dyDescent="0.2">
      <c r="A746" s="25"/>
    </row>
    <row r="747" spans="1:1" ht="12.75" x14ac:dyDescent="0.2">
      <c r="A747" s="25"/>
    </row>
    <row r="748" spans="1:1" ht="12.75" x14ac:dyDescent="0.2">
      <c r="A748" s="25"/>
    </row>
    <row r="749" spans="1:1" ht="12.75" x14ac:dyDescent="0.2">
      <c r="A749" s="25"/>
    </row>
    <row r="750" spans="1:1" ht="12.75" x14ac:dyDescent="0.2">
      <c r="A750" s="25"/>
    </row>
    <row r="751" spans="1:1" ht="12.75" x14ac:dyDescent="0.2">
      <c r="A751" s="25"/>
    </row>
    <row r="752" spans="1:1" ht="12.75" x14ac:dyDescent="0.2">
      <c r="A752" s="25"/>
    </row>
    <row r="753" spans="1:1" ht="12.75" x14ac:dyDescent="0.2">
      <c r="A753" s="25"/>
    </row>
    <row r="754" spans="1:1" ht="12.75" x14ac:dyDescent="0.2">
      <c r="A754" s="25"/>
    </row>
    <row r="755" spans="1:1" ht="12.75" x14ac:dyDescent="0.2">
      <c r="A755" s="25"/>
    </row>
    <row r="756" spans="1:1" ht="12.75" x14ac:dyDescent="0.2">
      <c r="A756" s="25"/>
    </row>
    <row r="757" spans="1:1" ht="12.75" x14ac:dyDescent="0.2">
      <c r="A757" s="25"/>
    </row>
    <row r="758" spans="1:1" ht="12.75" x14ac:dyDescent="0.2">
      <c r="A758" s="25"/>
    </row>
    <row r="759" spans="1:1" ht="12.75" x14ac:dyDescent="0.2">
      <c r="A759" s="25"/>
    </row>
    <row r="760" spans="1:1" ht="12.75" x14ac:dyDescent="0.2">
      <c r="A760" s="25"/>
    </row>
    <row r="761" spans="1:1" ht="12.75" x14ac:dyDescent="0.2">
      <c r="A761" s="25"/>
    </row>
    <row r="762" spans="1:1" ht="12.75" x14ac:dyDescent="0.2">
      <c r="A762" s="25"/>
    </row>
    <row r="763" spans="1:1" ht="12.75" x14ac:dyDescent="0.2">
      <c r="A763" s="25"/>
    </row>
    <row r="764" spans="1:1" ht="12.75" x14ac:dyDescent="0.2">
      <c r="A764" s="25"/>
    </row>
    <row r="765" spans="1:1" ht="12.75" x14ac:dyDescent="0.2">
      <c r="A765" s="25"/>
    </row>
    <row r="766" spans="1:1" ht="12.75" x14ac:dyDescent="0.2">
      <c r="A766" s="25"/>
    </row>
    <row r="767" spans="1:1" ht="12.75" x14ac:dyDescent="0.2">
      <c r="A767" s="25"/>
    </row>
    <row r="768" spans="1:1" ht="12.75" x14ac:dyDescent="0.2">
      <c r="A768" s="25"/>
    </row>
    <row r="769" spans="1:1" ht="12.75" x14ac:dyDescent="0.2">
      <c r="A769" s="25"/>
    </row>
    <row r="770" spans="1:1" ht="12.75" x14ac:dyDescent="0.2">
      <c r="A770" s="25"/>
    </row>
    <row r="771" spans="1:1" ht="12.75" x14ac:dyDescent="0.2">
      <c r="A771" s="25"/>
    </row>
    <row r="772" spans="1:1" ht="12.75" x14ac:dyDescent="0.2">
      <c r="A772" s="25"/>
    </row>
    <row r="773" spans="1:1" ht="12.75" x14ac:dyDescent="0.2">
      <c r="A773" s="25"/>
    </row>
    <row r="774" spans="1:1" ht="12.75" x14ac:dyDescent="0.2">
      <c r="A774" s="25"/>
    </row>
    <row r="775" spans="1:1" ht="12.75" x14ac:dyDescent="0.2">
      <c r="A775" s="25"/>
    </row>
    <row r="776" spans="1:1" ht="12.75" x14ac:dyDescent="0.2">
      <c r="A776" s="25"/>
    </row>
    <row r="777" spans="1:1" ht="12.75" x14ac:dyDescent="0.2">
      <c r="A777" s="25"/>
    </row>
    <row r="778" spans="1:1" ht="12.75" x14ac:dyDescent="0.2">
      <c r="A778" s="25"/>
    </row>
    <row r="779" spans="1:1" ht="12.75" x14ac:dyDescent="0.2">
      <c r="A779" s="25"/>
    </row>
    <row r="780" spans="1:1" ht="12.75" x14ac:dyDescent="0.2">
      <c r="A780" s="25"/>
    </row>
    <row r="781" spans="1:1" ht="12.75" x14ac:dyDescent="0.2">
      <c r="A781" s="25"/>
    </row>
    <row r="782" spans="1:1" ht="12.75" x14ac:dyDescent="0.2">
      <c r="A782" s="25"/>
    </row>
    <row r="783" spans="1:1" ht="12.75" x14ac:dyDescent="0.2">
      <c r="A783" s="25"/>
    </row>
    <row r="784" spans="1:1" ht="12.75" x14ac:dyDescent="0.2">
      <c r="A784" s="25"/>
    </row>
    <row r="785" spans="1:1" ht="12.75" x14ac:dyDescent="0.2">
      <c r="A785" s="25"/>
    </row>
    <row r="786" spans="1:1" ht="12.75" x14ac:dyDescent="0.2">
      <c r="A786" s="25"/>
    </row>
    <row r="787" spans="1:1" ht="12.75" x14ac:dyDescent="0.2">
      <c r="A787" s="25"/>
    </row>
    <row r="788" spans="1:1" ht="12.75" x14ac:dyDescent="0.2">
      <c r="A788" s="25"/>
    </row>
    <row r="789" spans="1:1" ht="12.75" x14ac:dyDescent="0.2">
      <c r="A789" s="25"/>
    </row>
    <row r="790" spans="1:1" ht="12.75" x14ac:dyDescent="0.2">
      <c r="A790" s="25"/>
    </row>
    <row r="791" spans="1:1" ht="12.75" x14ac:dyDescent="0.2">
      <c r="A791" s="25"/>
    </row>
    <row r="792" spans="1:1" ht="12.75" x14ac:dyDescent="0.2">
      <c r="A792" s="25"/>
    </row>
    <row r="793" spans="1:1" ht="12.75" x14ac:dyDescent="0.2">
      <c r="A793" s="25"/>
    </row>
    <row r="794" spans="1:1" ht="12.75" x14ac:dyDescent="0.2">
      <c r="A794" s="25"/>
    </row>
    <row r="795" spans="1:1" ht="12.75" x14ac:dyDescent="0.2">
      <c r="A795" s="25"/>
    </row>
    <row r="796" spans="1:1" ht="12.75" x14ac:dyDescent="0.2">
      <c r="A796" s="25"/>
    </row>
    <row r="797" spans="1:1" ht="12.75" x14ac:dyDescent="0.2">
      <c r="A797" s="25"/>
    </row>
    <row r="798" spans="1:1" ht="12.75" x14ac:dyDescent="0.2">
      <c r="A798" s="25"/>
    </row>
    <row r="799" spans="1:1" ht="12.75" x14ac:dyDescent="0.2">
      <c r="A799" s="25"/>
    </row>
    <row r="800" spans="1:1" ht="12.75" x14ac:dyDescent="0.2">
      <c r="A800" s="25"/>
    </row>
    <row r="801" spans="1:1" ht="12.75" x14ac:dyDescent="0.2">
      <c r="A801" s="25"/>
    </row>
    <row r="802" spans="1:1" ht="12.75" x14ac:dyDescent="0.2">
      <c r="A802" s="25"/>
    </row>
    <row r="803" spans="1:1" ht="12.75" x14ac:dyDescent="0.2">
      <c r="A803" s="25"/>
    </row>
    <row r="804" spans="1:1" ht="12.75" x14ac:dyDescent="0.2">
      <c r="A804" s="25"/>
    </row>
    <row r="805" spans="1:1" ht="12.75" x14ac:dyDescent="0.2">
      <c r="A805" s="25"/>
    </row>
    <row r="806" spans="1:1" ht="12.75" x14ac:dyDescent="0.2">
      <c r="A806" s="25"/>
    </row>
    <row r="807" spans="1:1" ht="12.75" x14ac:dyDescent="0.2">
      <c r="A807" s="25"/>
    </row>
    <row r="808" spans="1:1" ht="12.75" x14ac:dyDescent="0.2">
      <c r="A808" s="25"/>
    </row>
    <row r="809" spans="1:1" ht="12.75" x14ac:dyDescent="0.2">
      <c r="A809" s="25"/>
    </row>
    <row r="810" spans="1:1" ht="12.75" x14ac:dyDescent="0.2">
      <c r="A810" s="25"/>
    </row>
    <row r="811" spans="1:1" ht="12.75" x14ac:dyDescent="0.2">
      <c r="A811" s="25"/>
    </row>
    <row r="812" spans="1:1" ht="12.75" x14ac:dyDescent="0.2">
      <c r="A812" s="25"/>
    </row>
    <row r="813" spans="1:1" ht="12.75" x14ac:dyDescent="0.2">
      <c r="A813" s="25"/>
    </row>
    <row r="814" spans="1:1" ht="12.75" x14ac:dyDescent="0.2">
      <c r="A814" s="25"/>
    </row>
    <row r="815" spans="1:1" ht="12.75" x14ac:dyDescent="0.2">
      <c r="A815" s="25"/>
    </row>
    <row r="816" spans="1:1" ht="12.75" x14ac:dyDescent="0.2">
      <c r="A816" s="25"/>
    </row>
    <row r="817" spans="1:1" ht="12.75" x14ac:dyDescent="0.2">
      <c r="A817" s="25"/>
    </row>
    <row r="818" spans="1:1" ht="12.75" x14ac:dyDescent="0.2">
      <c r="A818" s="25"/>
    </row>
    <row r="819" spans="1:1" ht="12.75" x14ac:dyDescent="0.2">
      <c r="A819" s="25"/>
    </row>
    <row r="820" spans="1:1" ht="12.75" x14ac:dyDescent="0.2">
      <c r="A820" s="25"/>
    </row>
    <row r="821" spans="1:1" ht="12.75" x14ac:dyDescent="0.2">
      <c r="A821" s="25"/>
    </row>
    <row r="822" spans="1:1" ht="12.75" x14ac:dyDescent="0.2">
      <c r="A822" s="25"/>
    </row>
    <row r="823" spans="1:1" ht="12.75" x14ac:dyDescent="0.2">
      <c r="A823" s="25"/>
    </row>
    <row r="824" spans="1:1" ht="12.75" x14ac:dyDescent="0.2">
      <c r="A824" s="25"/>
    </row>
    <row r="825" spans="1:1" ht="12.75" x14ac:dyDescent="0.2">
      <c r="A825" s="25"/>
    </row>
    <row r="826" spans="1:1" ht="12.75" x14ac:dyDescent="0.2">
      <c r="A826" s="25"/>
    </row>
    <row r="827" spans="1:1" ht="12.75" x14ac:dyDescent="0.2">
      <c r="A827" s="25"/>
    </row>
    <row r="828" spans="1:1" ht="12.75" x14ac:dyDescent="0.2">
      <c r="A828" s="25"/>
    </row>
    <row r="829" spans="1:1" ht="12.75" x14ac:dyDescent="0.2">
      <c r="A829" s="25"/>
    </row>
    <row r="830" spans="1:1" ht="12.75" x14ac:dyDescent="0.2">
      <c r="A830" s="25"/>
    </row>
    <row r="831" spans="1:1" ht="12.75" x14ac:dyDescent="0.2">
      <c r="A831" s="25"/>
    </row>
    <row r="832" spans="1:1" ht="12.75" x14ac:dyDescent="0.2">
      <c r="A832" s="25"/>
    </row>
    <row r="833" spans="1:1" ht="12.75" x14ac:dyDescent="0.2">
      <c r="A833" s="25"/>
    </row>
    <row r="834" spans="1:1" ht="12.75" x14ac:dyDescent="0.2">
      <c r="A834" s="25"/>
    </row>
    <row r="835" spans="1:1" ht="12.75" x14ac:dyDescent="0.2">
      <c r="A835" s="25"/>
    </row>
    <row r="836" spans="1:1" ht="12.75" x14ac:dyDescent="0.2">
      <c r="A836" s="25"/>
    </row>
    <row r="837" spans="1:1" ht="12.75" x14ac:dyDescent="0.2">
      <c r="A837" s="25"/>
    </row>
    <row r="838" spans="1:1" ht="12.75" x14ac:dyDescent="0.2">
      <c r="A838" s="25"/>
    </row>
    <row r="839" spans="1:1" ht="12.75" x14ac:dyDescent="0.2">
      <c r="A839" s="25"/>
    </row>
    <row r="840" spans="1:1" ht="12.75" x14ac:dyDescent="0.2">
      <c r="A840" s="25"/>
    </row>
    <row r="841" spans="1:1" ht="12.75" x14ac:dyDescent="0.2">
      <c r="A841" s="25"/>
    </row>
    <row r="842" spans="1:1" ht="12.75" x14ac:dyDescent="0.2">
      <c r="A842" s="25"/>
    </row>
  </sheetData>
  <mergeCells count="2">
    <mergeCell ref="A1:B1"/>
    <mergeCell ref="C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SYBA A</vt:lpstr>
      <vt:lpstr>SYBA A PER</vt:lpstr>
      <vt:lpstr>'SYBA 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Teachers</cp:lastModifiedBy>
  <cp:lastPrinted>2017-08-08T05:19:00Z</cp:lastPrinted>
  <dcterms:modified xsi:type="dcterms:W3CDTF">2017-08-08T05:36:26Z</dcterms:modified>
</cp:coreProperties>
</file>